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085" activeTab="0"/>
  </bookViews>
  <sheets>
    <sheet name="ТЭ ВОДА  Тариф 2017" sheetId="1" r:id="rId1"/>
    <sheet name="Лист2" sheetId="2" r:id="rId2"/>
    <sheet name="Лист3" sheetId="3" r:id="rId3"/>
  </sheets>
  <externalReferences>
    <externalReference r:id="rId6"/>
  </externalReferences>
  <definedNames>
    <definedName name="double_rate_tariff">'[1]Титульный'!$F$35</definedName>
    <definedName name="kind_of_tariff_unit">'[1]TEHSHEET'!$J$7:$J$8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<sst xmlns="http://schemas.openxmlformats.org/spreadsheetml/2006/main" count="334" uniqueCount="241">
  <si>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</si>
  <si>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</si>
  <si>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</si>
  <si>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</si>
  <si>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</si>
  <si>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</si>
  <si>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</si>
  <si>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</si>
  <si>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</si>
  <si>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</si>
  <si>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</si>
  <si>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</si>
  <si>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</si>
  <si>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</si>
  <si>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</si>
  <si>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</si>
  <si>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</si>
  <si>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чел.</t>
  </si>
  <si>
    <t>Объем покупаемой тепловой энергии (мощности), используемой для горячего водоснабжения</t>
  </si>
  <si>
    <t>тыс. Гкал</t>
  </si>
  <si>
    <t>По приборам учета</t>
  </si>
  <si>
    <t>По нормативам потребления (расчетным методом)</t>
  </si>
  <si>
    <t>Потери воды в сетях ГВС</t>
  </si>
  <si>
    <t>%</t>
  </si>
  <si>
    <t>Коэффициент потерь тепла трубопроводами систем централизованного ГВС</t>
  </si>
  <si>
    <t>гКал/час</t>
  </si>
  <si>
    <t>Протяженность водопроводных сетей (в однотрубном исчислении)</t>
  </si>
  <si>
    <t>км</t>
  </si>
  <si>
    <t>Среднесписочная численность основного производственного персонала</t>
  </si>
  <si>
    <t>Удельный расход электроэнергии на подачу воды в сеть(учитывать электроэнергию всех насосных и подкачивающих станций)</t>
  </si>
  <si>
    <t>кВт*ч/.куб.м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</si>
  <si>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</si>
  <si>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</si>
  <si>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</si>
  <si>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</si>
  <si>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</si>
  <si>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</si>
  <si>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</si>
  <si>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</si>
  <si>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</si>
  <si>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</si>
  <si>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</si>
  <si>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</si>
  <si>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</si>
  <si>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</si>
  <si>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прямые договора без торгов</t>
  </si>
  <si>
    <t>т/э в виде горячей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</si>
  <si>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</si>
  <si>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3.1.</t>
  </si>
  <si>
    <t>3.2.</t>
  </si>
  <si>
    <t>3.3.</t>
  </si>
  <si>
    <t>3.4.</t>
  </si>
  <si>
    <t>6.1.</t>
  </si>
  <si>
    <t>6.2.</t>
  </si>
  <si>
    <t>10.1.</t>
  </si>
  <si>
    <t>10.2.</t>
  </si>
  <si>
    <t>Тариф</t>
  </si>
  <si>
    <t>Единица измерения ставки за содержание (гр.5)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</si>
  <si>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</si>
  <si>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</si>
  <si>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</si>
  <si>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</si>
  <si>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</si>
  <si>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</si>
  <si>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</si>
  <si>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</si>
  <si>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</si>
  <si>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</si>
  <si>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</si>
  <si>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</si>
  <si>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</si>
  <si>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</si>
  <si>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</si>
  <si>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</si>
  <si>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</si>
  <si>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</si>
  <si>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</si>
  <si>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</si>
  <si>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</si>
  <si>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</si>
  <si>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</si>
  <si>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</si>
  <si>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</si>
  <si>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</si>
  <si>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</si>
  <si>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</si>
  <si>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</si>
  <si>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</si>
  <si>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</si>
  <si>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</si>
  <si>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</si>
  <si>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</si>
  <si>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</si>
  <si>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</si>
  <si>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</si>
  <si>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</si>
  <si>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</si>
  <si>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РЭК СО</t>
  </si>
  <si>
    <t>Добавить поставщика тепловой энергии</t>
  </si>
  <si>
    <t>Наименование юрлица</t>
  </si>
  <si>
    <t>Ф.И.О. руководителя</t>
  </si>
  <si>
    <t>Зуев Михаил Васильевич</t>
  </si>
  <si>
    <t>Почтовый адрес</t>
  </si>
  <si>
    <t>г.Полевской Вершинина д.7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</si>
  <si>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</si>
  <si>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</si>
  <si>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</si>
  <si>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</si>
  <si>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http://www.tmk-group.ru/stz_vod.php</t>
  </si>
  <si>
    <t>Адрес электронной почты</t>
  </si>
  <si>
    <t xml:space="preserve">Режим работы </t>
  </si>
  <si>
    <t>Пн-четв. С 8-00 до 17-15 ; пятн. С 8-00 до 16-00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</si>
  <si>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</si>
  <si>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</si>
  <si>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</si>
  <si>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</si>
  <si>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</si>
  <si>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Реквизиты (дата, номер) решения об утверждении</t>
  </si>
  <si>
    <t>Источник официального опубликования решения</t>
  </si>
  <si>
    <t>1.1.</t>
  </si>
  <si>
    <t>1.1.1.</t>
  </si>
  <si>
    <t>1.2.2.</t>
  </si>
  <si>
    <t>1.2.3.</t>
  </si>
  <si>
    <t>2.1.</t>
  </si>
  <si>
    <t>2.1.1.</t>
  </si>
  <si>
    <t>тарифа на подключение к ЦСГВС</t>
  </si>
  <si>
    <t>нет</t>
  </si>
  <si>
    <t xml:space="preserve">Срок действия установленного тарифа на </t>
  </si>
  <si>
    <t>подключение к ЦСГВС</t>
  </si>
  <si>
    <t>об установлении тарифа на подключение</t>
  </si>
  <si>
    <t xml:space="preserve">к ЦСГВС </t>
  </si>
  <si>
    <t>подключение  к ЦСГВС</t>
  </si>
  <si>
    <t xml:space="preserve">                             Форма 1.4. Информация о тарифах на подключение   к ЦСГВС </t>
  </si>
  <si>
    <t>Форма 1.2.</t>
  </si>
  <si>
    <t>Реквизиты договора, сметы</t>
  </si>
  <si>
    <t>TalashmanovAV@stw.ru</t>
  </si>
  <si>
    <t xml:space="preserve"> -</t>
  </si>
  <si>
    <t>Одноставочный тариф. С НДС</t>
  </si>
  <si>
    <t>Одноставочный тариф, с НДС</t>
  </si>
  <si>
    <t>WWW.pravo.gov66.ru</t>
  </si>
  <si>
    <t xml:space="preserve">  -</t>
  </si>
  <si>
    <t>Операционные расходы</t>
  </si>
  <si>
    <t>Неподконтрольные расходы</t>
  </si>
  <si>
    <t>Налоги</t>
  </si>
  <si>
    <t>на землю</t>
  </si>
  <si>
    <t>на имущество</t>
  </si>
  <si>
    <t>на прибыль</t>
  </si>
  <si>
    <t>Расходы не учитываемые в целях налогооблажения всего в т.ч.</t>
  </si>
  <si>
    <t>Расходы на капитальные вложения (инвестиции)</t>
  </si>
  <si>
    <t>Выплаты соцхарактера</t>
  </si>
  <si>
    <t>Другие расходы</t>
  </si>
  <si>
    <t>недополученный доход</t>
  </si>
  <si>
    <t>Избыток средств</t>
  </si>
  <si>
    <t>Расходы на энергетические ресурсы</t>
  </si>
  <si>
    <t>Расходы на холодную воду</t>
  </si>
  <si>
    <t>3.4.1.</t>
  </si>
  <si>
    <t>3.4.2.</t>
  </si>
  <si>
    <t>5.</t>
  </si>
  <si>
    <t>4.</t>
  </si>
  <si>
    <t>5.1.</t>
  </si>
  <si>
    <t>5.2.</t>
  </si>
  <si>
    <t>5.3.</t>
  </si>
  <si>
    <t>5.3.1.</t>
  </si>
  <si>
    <t>5.3.2.</t>
  </si>
  <si>
    <t>Товары и услуги, приобретенные у организаций, сумма оплаты услуг которых  не превышает 20% суммы расходов по статье</t>
  </si>
  <si>
    <t xml:space="preserve">                             Форма 1.1 Общая информация о ПАО"Северский трубный завод"</t>
  </si>
  <si>
    <t xml:space="preserve">                                                    деятельности ПАО"Северский трубный завод"</t>
  </si>
  <si>
    <t>Публичное акционерное общество "Северский трубный завод"</t>
  </si>
  <si>
    <t>затраты на электрическую энергию</t>
  </si>
  <si>
    <t>Публичное  акционерное общество                                     "Северский трубный завод"</t>
  </si>
  <si>
    <t xml:space="preserve">  </t>
  </si>
  <si>
    <t>Наличие инвестиционной программы</t>
  </si>
  <si>
    <t>Тепловая энергия Вода</t>
  </si>
  <si>
    <t>Информация о тарифах на тепловую энергию "ВОДА"</t>
  </si>
  <si>
    <t>Тепловая энергия "Вода"</t>
  </si>
  <si>
    <t>руб./Гкал</t>
  </si>
  <si>
    <t>(в части горячего теплоснабжения)  * Тепловая энергия "Вода"</t>
  </si>
  <si>
    <t xml:space="preserve">                          постановлением Правительства РФ от 05.07.2013г. № 570</t>
  </si>
  <si>
    <t>5.3.3.</t>
  </si>
  <si>
    <t>6.</t>
  </si>
  <si>
    <t>6.3.</t>
  </si>
  <si>
    <t>7.</t>
  </si>
  <si>
    <t>8.</t>
  </si>
  <si>
    <t>Величина установленного тарифа на тепловую энергию "Вода"</t>
  </si>
  <si>
    <t>9.</t>
  </si>
  <si>
    <t>НВВ</t>
  </si>
  <si>
    <t>10.</t>
  </si>
  <si>
    <t>Корректировка НВВ с учетом отклонения фактич. Значений параметров расчета от значений учтенных в тарифе.</t>
  </si>
  <si>
    <t>Корректировка операционных расходов</t>
  </si>
  <si>
    <t>10.3.</t>
  </si>
  <si>
    <t>11.</t>
  </si>
  <si>
    <t>НВВ с учетом корректировки</t>
  </si>
  <si>
    <t>Распоряжение Правительства от 29.10.2015г. № 1155-РП "Об внесении изменений в РП СО от 13.08.2012г. №1597-РП на 2013-2017 годы", в части  2015-19 годов.</t>
  </si>
  <si>
    <t>Объем отпущенной потребителям тепловой энергии (Вода), в том числе:</t>
  </si>
  <si>
    <t>Отпуск в сеть:</t>
  </si>
  <si>
    <t>14.</t>
  </si>
  <si>
    <t>Потери воды в сетях тепловой энергии в виде воды</t>
  </si>
  <si>
    <t>15.1.</t>
  </si>
  <si>
    <t>15.2.</t>
  </si>
  <si>
    <t>ЕГРюл</t>
  </si>
  <si>
    <t>№ 1026601606118 от 26.11.1992г. ОМССН УГР СПД МУ "Город Полевской"</t>
  </si>
  <si>
    <t xml:space="preserve">                     Стандарты раскрытия информации в сфере теплоснабжения , утвержденные 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</si>
  <si>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</si>
  <si>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</si>
  <si>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</si>
  <si>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</si>
  <si>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</si>
  <si>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</si>
  <si>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</si>
  <si>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</si>
  <si>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</si>
  <si>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</si>
  <si>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</si>
  <si>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</si>
  <si>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</si>
  <si>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</si>
  <si>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</si>
  <si>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</si>
  <si>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</si>
  <si>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</si>
  <si>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</si>
  <si>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</si>
  <si>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Публичное акционерное общество "Северский трубный завод", г.Полевской, 2017г.-2021 г.</t>
  </si>
  <si>
    <t>Расчетная предпринимательская прибыль</t>
  </si>
  <si>
    <t>мазут</t>
  </si>
  <si>
    <t>вода</t>
  </si>
  <si>
    <t>10.1.1.</t>
  </si>
  <si>
    <t>Корректировка НВВ в связи с неисполнением инвестиционной программы</t>
  </si>
  <si>
    <t>Публичное акционерное общество "Северский трубный завод", г.Полевской, 2017г.</t>
  </si>
  <si>
    <t>хозспособ</t>
  </si>
  <si>
    <t>смета № 3425</t>
  </si>
  <si>
    <t>Подключение баков V=100 м3 (2шт) в систему ГВС</t>
  </si>
  <si>
    <t>смета № 3190-1</t>
  </si>
  <si>
    <t>Установка реперов тепловых пермещений элементов водогрейных котлов № 2-5</t>
  </si>
  <si>
    <t>смета 3295</t>
  </si>
  <si>
    <t>Ремонт м/к эстакады слива мазута мазутного хозяйства</t>
  </si>
  <si>
    <t>Замена скользящих опор теплосети " Зеленый Бор"</t>
  </si>
  <si>
    <t>смета № 2646</t>
  </si>
  <si>
    <t>13.12.2016</t>
  </si>
  <si>
    <t>161-ПК</t>
  </si>
  <si>
    <t>№ 10626 от 20.12.16г.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</si>
</sst>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</numFmts>
  <fonts count="70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u val="single"/>
      <sz val="14"/>
      <color indexed="10"/>
      <name val="Tahoma"/>
      <family val="2"/>
    </font>
    <font>
      <sz val="11"/>
      <name val="Tahoma"/>
      <family val="2"/>
    </font>
    <font>
      <u val="single"/>
      <sz val="12"/>
      <color indexed="12"/>
      <name val="Arial Cyr"/>
      <family val="0"/>
    </font>
    <font>
      <u val="single"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ahoma"/>
      <family val="2"/>
    </font>
    <font>
      <sz val="14"/>
      <color indexed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ahoma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58" fillId="0" borderId="7" applyNumberFormat="0" applyFill="0" applyAlignment="0" applyProtection="0"/>
    <xf numFmtId="0" fontId="59" fillId="28" borderId="8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3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vertical="top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/>
    </xf>
    <xf numFmtId="0" fontId="4" fillId="33" borderId="0" xfId="0" applyFont="1" applyFill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16" fontId="3" fillId="33" borderId="17" xfId="0" applyNumberFormat="1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0" borderId="20" xfId="0" applyFont="1" applyBorder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4" fontId="2" fillId="36" borderId="2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16" fontId="3" fillId="33" borderId="17" xfId="0" applyNumberFormat="1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2" fillId="33" borderId="20" xfId="0" applyFont="1" applyFill="1" applyBorder="1" applyAlignment="1">
      <alignment horizontal="left" wrapText="1" indent="1"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4" borderId="18" xfId="0" applyFont="1" applyFill="1" applyBorder="1" applyAlignment="1">
      <alignment horizontal="left" wrapText="1" indent="1"/>
    </xf>
    <xf numFmtId="0" fontId="2" fillId="33" borderId="18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9" fillId="35" borderId="0" xfId="42" applyFill="1" applyAlignment="1" applyProtection="1">
      <alignment/>
      <protection/>
    </xf>
    <xf numFmtId="0" fontId="6" fillId="35" borderId="0" xfId="0" applyFont="1" applyFill="1" applyAlignment="1">
      <alignment/>
    </xf>
    <xf numFmtId="0" fontId="6" fillId="35" borderId="2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9" fillId="33" borderId="24" xfId="42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left" wrapText="1" indent="1"/>
    </xf>
    <xf numFmtId="0" fontId="3" fillId="0" borderId="12" xfId="0" applyFont="1" applyBorder="1" applyAlignment="1">
      <alignment vertical="top"/>
    </xf>
    <xf numFmtId="0" fontId="3" fillId="33" borderId="12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9" fillId="35" borderId="20" xfId="42" applyFill="1" applyBorder="1" applyAlignment="1" applyProtection="1">
      <alignment/>
      <protection/>
    </xf>
    <xf numFmtId="0" fontId="6" fillId="35" borderId="20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right" vertical="top"/>
    </xf>
    <xf numFmtId="0" fontId="3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/>
    </xf>
    <xf numFmtId="0" fontId="9" fillId="35" borderId="27" xfId="42" applyFill="1" applyBorder="1" applyAlignment="1" applyProtection="1">
      <alignment/>
      <protection/>
    </xf>
    <xf numFmtId="0" fontId="6" fillId="35" borderId="27" xfId="0" applyFont="1" applyFill="1" applyBorder="1" applyAlignment="1">
      <alignment/>
    </xf>
    <xf numFmtId="0" fontId="6" fillId="35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2" fillId="33" borderId="0" xfId="60" applyFont="1" applyFill="1" applyBorder="1" applyAlignment="1" applyProtection="1">
      <alignment horizontal="center" vertical="center" wrapText="1"/>
      <protection/>
    </xf>
    <xf numFmtId="0" fontId="3" fillId="0" borderId="29" xfId="60" applyFont="1" applyFill="1" applyBorder="1" applyAlignment="1" applyProtection="1">
      <alignment horizontal="left" vertical="center" wrapText="1"/>
      <protection/>
    </xf>
    <xf numFmtId="0" fontId="0" fillId="37" borderId="30" xfId="57" applyFont="1" applyFill="1" applyBorder="1" applyAlignment="1" applyProtection="1">
      <alignment horizontal="center" vertical="center" wrapText="1"/>
      <protection/>
    </xf>
    <xf numFmtId="0" fontId="0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49" fontId="14" fillId="33" borderId="31" xfId="50" applyNumberFormat="1" applyFont="1" applyFill="1" applyBorder="1" applyAlignment="1" applyProtection="1">
      <alignment horizontal="center" vertical="center" wrapText="1"/>
      <protection/>
    </xf>
    <xf numFmtId="49" fontId="3" fillId="33" borderId="32" xfId="60" applyNumberFormat="1" applyFont="1" applyFill="1" applyBorder="1" applyAlignment="1" applyProtection="1">
      <alignment horizontal="center" vertical="center" wrapText="1"/>
      <protection/>
    </xf>
    <xf numFmtId="49" fontId="3" fillId="33" borderId="29" xfId="60" applyNumberFormat="1" applyFont="1" applyFill="1" applyBorder="1" applyAlignment="1" applyProtection="1">
      <alignment horizontal="center" vertical="center" wrapText="1"/>
      <protection/>
    </xf>
    <xf numFmtId="0" fontId="3" fillId="0" borderId="33" xfId="42" applyNumberFormat="1" applyFont="1" applyFill="1" applyBorder="1" applyAlignment="1" applyProtection="1">
      <alignment horizontal="center" vertical="center" wrapText="1"/>
      <protection/>
    </xf>
    <xf numFmtId="4" fontId="3" fillId="33" borderId="33" xfId="42" applyNumberFormat="1" applyFont="1" applyFill="1" applyBorder="1" applyAlignment="1" applyProtection="1">
      <alignment horizontal="right" vertical="center" wrapText="1"/>
      <protection/>
    </xf>
    <xf numFmtId="4" fontId="3" fillId="38" borderId="33" xfId="42" applyNumberFormat="1" applyFont="1" applyFill="1" applyBorder="1" applyAlignment="1" applyProtection="1">
      <alignment horizontal="right" vertical="center" wrapText="1"/>
      <protection locked="0"/>
    </xf>
    <xf numFmtId="0" fontId="16" fillId="39" borderId="32" xfId="0" applyFont="1" applyFill="1" applyBorder="1" applyAlignment="1" applyProtection="1">
      <alignment horizontal="left" vertical="center"/>
      <protection/>
    </xf>
    <xf numFmtId="0" fontId="16" fillId="39" borderId="29" xfId="0" applyFont="1" applyFill="1" applyBorder="1" applyAlignment="1" applyProtection="1">
      <alignment horizontal="left" vertical="center"/>
      <protection/>
    </xf>
    <xf numFmtId="0" fontId="16" fillId="39" borderId="29" xfId="0" applyFont="1" applyFill="1" applyBorder="1" applyAlignment="1" applyProtection="1">
      <alignment vertical="center"/>
      <protection/>
    </xf>
    <xf numFmtId="0" fontId="16" fillId="39" borderId="34" xfId="0" applyFont="1" applyFill="1" applyBorder="1" applyAlignment="1" applyProtection="1">
      <alignment horizontal="left" vertical="center"/>
      <protection/>
    </xf>
    <xf numFmtId="0" fontId="3" fillId="38" borderId="33" xfId="42" applyNumberFormat="1" applyFont="1" applyFill="1" applyBorder="1" applyAlignment="1" applyProtection="1">
      <alignment horizontal="center" vertical="center" wrapText="1"/>
      <protection locked="0"/>
    </xf>
    <xf numFmtId="0" fontId="17" fillId="39" borderId="29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2" fontId="2" fillId="36" borderId="18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 wrapText="1"/>
    </xf>
    <xf numFmtId="2" fontId="6" fillId="35" borderId="23" xfId="0" applyNumberFormat="1" applyFont="1" applyFill="1" applyBorder="1" applyAlignment="1">
      <alignment/>
    </xf>
    <xf numFmtId="2" fontId="2" fillId="36" borderId="15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" fillId="0" borderId="35" xfId="42" applyFill="1" applyBorder="1" applyAlignment="1" applyProtection="1">
      <alignment horizontal="left" vertical="top" wrapText="1"/>
      <protection/>
    </xf>
    <xf numFmtId="0" fontId="0" fillId="0" borderId="35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42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25" fillId="0" borderId="35" xfId="0" applyFont="1" applyBorder="1" applyAlignment="1">
      <alignment horizontal="left" wrapText="1"/>
    </xf>
    <xf numFmtId="0" fontId="21" fillId="0" borderId="35" xfId="0" applyFont="1" applyFill="1" applyBorder="1" applyAlignment="1">
      <alignment horizontal="center" wrapText="1"/>
    </xf>
    <xf numFmtId="4" fontId="3" fillId="0" borderId="33" xfId="42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42" applyNumberFormat="1" applyFont="1" applyFill="1" applyBorder="1" applyAlignment="1" applyProtection="1">
      <alignment horizontal="right" vertical="center" wrapText="1"/>
      <protection/>
    </xf>
    <xf numFmtId="14" fontId="3" fillId="33" borderId="25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" fontId="67" fillId="40" borderId="36" xfId="0" applyNumberFormat="1" applyFont="1" applyFill="1" applyBorder="1" applyAlignment="1">
      <alignment horizontal="center"/>
    </xf>
    <xf numFmtId="0" fontId="67" fillId="34" borderId="18" xfId="0" applyFont="1" applyFill="1" applyBorder="1" applyAlignment="1">
      <alignment horizontal="center"/>
    </xf>
    <xf numFmtId="2" fontId="27" fillId="36" borderId="37" xfId="0" applyNumberFormat="1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68" fillId="34" borderId="18" xfId="0" applyFont="1" applyFill="1" applyBorder="1" applyAlignment="1">
      <alignment horizontal="center"/>
    </xf>
    <xf numFmtId="0" fontId="28" fillId="35" borderId="18" xfId="0" applyFont="1" applyFill="1" applyBorder="1" applyAlignment="1">
      <alignment wrapText="1"/>
    </xf>
    <xf numFmtId="0" fontId="27" fillId="36" borderId="18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left" wrapText="1" indent="1"/>
    </xf>
    <xf numFmtId="0" fontId="29" fillId="33" borderId="18" xfId="0" applyFont="1" applyFill="1" applyBorder="1" applyAlignment="1">
      <alignment horizontal="left" wrapText="1" indent="2"/>
    </xf>
    <xf numFmtId="0" fontId="29" fillId="33" borderId="15" xfId="0" applyFont="1" applyFill="1" applyBorder="1" applyAlignment="1">
      <alignment wrapText="1"/>
    </xf>
    <xf numFmtId="0" fontId="27" fillId="36" borderId="15" xfId="0" applyFont="1" applyFill="1" applyBorder="1" applyAlignment="1">
      <alignment horizontal="center" wrapText="1"/>
    </xf>
    <xf numFmtId="4" fontId="27" fillId="34" borderId="18" xfId="0" applyNumberFormat="1" applyFont="1" applyFill="1" applyBorder="1" applyAlignment="1">
      <alignment horizontal="center"/>
    </xf>
    <xf numFmtId="4" fontId="27" fillId="36" borderId="37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wrapText="1"/>
    </xf>
    <xf numFmtId="0" fontId="27" fillId="33" borderId="18" xfId="0" applyFont="1" applyFill="1" applyBorder="1" applyAlignment="1">
      <alignment wrapText="1"/>
    </xf>
    <xf numFmtId="0" fontId="26" fillId="33" borderId="18" xfId="0" applyFont="1" applyFill="1" applyBorder="1" applyAlignment="1">
      <alignment horizontal="left" wrapText="1" indent="2"/>
    </xf>
    <xf numFmtId="0" fontId="26" fillId="33" borderId="18" xfId="0" applyFont="1" applyFill="1" applyBorder="1" applyAlignment="1">
      <alignment horizontal="left" wrapText="1" indent="1"/>
    </xf>
    <xf numFmtId="0" fontId="30" fillId="35" borderId="20" xfId="42" applyFont="1" applyFill="1" applyBorder="1" applyAlignment="1" applyProtection="1">
      <alignment wrapText="1"/>
      <protection/>
    </xf>
    <xf numFmtId="0" fontId="26" fillId="33" borderId="22" xfId="0" applyFont="1" applyFill="1" applyBorder="1" applyAlignment="1">
      <alignment horizontal="left" wrapText="1" indent="2"/>
    </xf>
    <xf numFmtId="0" fontId="3" fillId="33" borderId="22" xfId="0" applyFont="1" applyFill="1" applyBorder="1" applyAlignment="1">
      <alignment horizontal="center" wrapText="1"/>
    </xf>
    <xf numFmtId="0" fontId="68" fillId="34" borderId="22" xfId="0" applyFont="1" applyFill="1" applyBorder="1" applyAlignment="1">
      <alignment horizontal="center"/>
    </xf>
    <xf numFmtId="0" fontId="26" fillId="33" borderId="38" xfId="0" applyFont="1" applyFill="1" applyBorder="1" applyAlignment="1">
      <alignment horizontal="left" wrapText="1" indent="2"/>
    </xf>
    <xf numFmtId="0" fontId="68" fillId="34" borderId="39" xfId="0" applyFont="1" applyFill="1" applyBorder="1" applyAlignment="1">
      <alignment horizontal="center"/>
    </xf>
    <xf numFmtId="0" fontId="68" fillId="34" borderId="3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14" fontId="3" fillId="33" borderId="3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34" borderId="18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/>
    </xf>
    <xf numFmtId="0" fontId="31" fillId="0" borderId="40" xfId="42" applyFont="1" applyFill="1" applyBorder="1" applyAlignment="1" applyProtection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3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42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Fill="1" applyBorder="1" applyAlignment="1">
      <alignment horizontal="center" vertical="top"/>
    </xf>
    <xf numFmtId="2" fontId="69" fillId="0" borderId="0" xfId="0" applyNumberFormat="1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left"/>
    </xf>
    <xf numFmtId="0" fontId="3" fillId="33" borderId="42" xfId="0" applyFont="1" applyFill="1" applyBorder="1" applyAlignment="1">
      <alignment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3" fillId="0" borderId="4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46" xfId="60" applyFont="1" applyFill="1" applyBorder="1" applyAlignment="1" applyProtection="1">
      <alignment horizontal="left" vertical="center" wrapText="1"/>
      <protection/>
    </xf>
    <xf numFmtId="0" fontId="15" fillId="0" borderId="47" xfId="60" applyFont="1" applyFill="1" applyBorder="1" applyAlignment="1" applyProtection="1">
      <alignment horizontal="left" vertical="center" wrapText="1"/>
      <protection/>
    </xf>
    <xf numFmtId="49" fontId="3" fillId="41" borderId="41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41" xfId="42" applyNumberFormat="1" applyFont="1" applyFill="1" applyBorder="1" applyAlignment="1" applyProtection="1">
      <alignment horizontal="left" vertical="center" wrapText="1"/>
      <protection locked="0"/>
    </xf>
    <xf numFmtId="49" fontId="3" fillId="41" borderId="41" xfId="42" applyNumberFormat="1" applyFont="1" applyFill="1" applyBorder="1" applyAlignment="1" applyProtection="1">
      <alignment horizontal="center" vertical="center" wrapText="1"/>
      <protection locked="0"/>
    </xf>
    <xf numFmtId="49" fontId="3" fillId="41" borderId="48" xfId="60" applyNumberFormat="1" applyFont="1" applyFill="1" applyBorder="1" applyAlignment="1" applyProtection="1">
      <alignment horizontal="left" vertical="center" wrapText="1"/>
      <protection locked="0"/>
    </xf>
    <xf numFmtId="0" fontId="0" fillId="41" borderId="49" xfId="0" applyFill="1" applyBorder="1" applyAlignment="1">
      <alignment/>
    </xf>
    <xf numFmtId="0" fontId="0" fillId="41" borderId="50" xfId="0" applyFill="1" applyBorder="1" applyAlignment="1">
      <alignment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37" borderId="33" xfId="57" applyFont="1" applyFill="1" applyBorder="1" applyAlignment="1" applyProtection="1">
      <alignment horizontal="center" vertical="center" wrapText="1"/>
      <protection/>
    </xf>
    <xf numFmtId="49" fontId="3" fillId="41" borderId="51" xfId="42" applyNumberFormat="1" applyFont="1" applyFill="1" applyBorder="1" applyAlignment="1" applyProtection="1">
      <alignment horizontal="left" vertical="center" wrapText="1"/>
      <protection locked="0"/>
    </xf>
    <xf numFmtId="49" fontId="3" fillId="41" borderId="41" xfId="42" applyNumberFormat="1" applyFont="1" applyFill="1" applyBorder="1" applyAlignment="1" applyProtection="1">
      <alignment horizontal="left" vertical="center" wrapText="1"/>
      <protection locked="0"/>
    </xf>
    <xf numFmtId="0" fontId="2" fillId="42" borderId="11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wrapText="1"/>
    </xf>
    <xf numFmtId="0" fontId="2" fillId="42" borderId="21" xfId="0" applyFont="1" applyFill="1" applyBorder="1" applyAlignment="1">
      <alignment horizontal="center" wrapText="1"/>
    </xf>
    <xf numFmtId="49" fontId="9" fillId="41" borderId="51" xfId="42" applyNumberFormat="1" applyFill="1" applyBorder="1" applyAlignment="1" applyProtection="1">
      <alignment horizontal="center" vertical="center" wrapText="1"/>
      <protection locked="0"/>
    </xf>
    <xf numFmtId="49" fontId="9" fillId="41" borderId="41" xfId="42" applyNumberFormat="1" applyFill="1" applyBorder="1" applyAlignment="1" applyProtection="1">
      <alignment horizontal="center" vertical="center" wrapText="1"/>
      <protection locked="0"/>
    </xf>
    <xf numFmtId="49" fontId="3" fillId="41" borderId="52" xfId="60" applyNumberFormat="1" applyFont="1" applyFill="1" applyBorder="1" applyAlignment="1" applyProtection="1">
      <alignment horizontal="left" vertical="center" wrapText="1"/>
      <protection locked="0"/>
    </xf>
    <xf numFmtId="49" fontId="3" fillId="41" borderId="48" xfId="60" applyNumberFormat="1" applyFont="1" applyFill="1" applyBorder="1" applyAlignment="1" applyProtection="1">
      <alignment horizontal="left" vertical="center" wrapText="1"/>
      <protection locked="0"/>
    </xf>
    <xf numFmtId="0" fontId="3" fillId="0" borderId="33" xfId="60" applyFont="1" applyFill="1" applyBorder="1" applyAlignment="1" applyProtection="1">
      <alignment horizontal="left" vertical="center" wrapText="1"/>
      <protection/>
    </xf>
    <xf numFmtId="0" fontId="3" fillId="33" borderId="53" xfId="60" applyNumberFormat="1" applyFont="1" applyFill="1" applyBorder="1" applyAlignment="1" applyProtection="1">
      <alignment horizontal="center" vertical="center" wrapText="1"/>
      <protection/>
    </xf>
    <xf numFmtId="0" fontId="3" fillId="33" borderId="54" xfId="60" applyNumberFormat="1" applyFont="1" applyFill="1" applyBorder="1" applyAlignment="1" applyProtection="1">
      <alignment horizontal="center" vertical="center" wrapText="1"/>
      <protection/>
    </xf>
    <xf numFmtId="0" fontId="3" fillId="33" borderId="55" xfId="60" applyNumberFormat="1" applyFont="1" applyFill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left" vertical="center" wrapText="1"/>
      <protection/>
    </xf>
    <xf numFmtId="0" fontId="3" fillId="0" borderId="29" xfId="60" applyFont="1" applyFill="1" applyBorder="1" applyAlignment="1" applyProtection="1">
      <alignment horizontal="left" vertical="center" wrapText="1"/>
      <protection/>
    </xf>
    <xf numFmtId="0" fontId="3" fillId="0" borderId="34" xfId="60" applyFont="1" applyFill="1" applyBorder="1" applyAlignment="1" applyProtection="1">
      <alignment horizontal="left" vertical="center" wrapText="1"/>
      <protection/>
    </xf>
    <xf numFmtId="49" fontId="3" fillId="41" borderId="56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57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58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59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60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61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51" xfId="59" applyNumberFormat="1" applyFont="1" applyFill="1" applyBorder="1" applyAlignment="1" applyProtection="1">
      <alignment horizontal="center" vertical="center" wrapText="1"/>
      <protection locked="0"/>
    </xf>
    <xf numFmtId="49" fontId="3" fillId="41" borderId="41" xfId="59" applyNumberFormat="1" applyFont="1" applyFill="1" applyBorder="1" applyAlignment="1" applyProtection="1">
      <alignment horizontal="center" vertical="center" wrapText="1"/>
      <protection locked="0"/>
    </xf>
    <xf numFmtId="0" fontId="3" fillId="33" borderId="56" xfId="60" applyNumberFormat="1" applyFont="1" applyFill="1" applyBorder="1" applyAlignment="1" applyProtection="1">
      <alignment horizontal="center" vertical="center" wrapText="1"/>
      <protection/>
    </xf>
    <xf numFmtId="0" fontId="3" fillId="33" borderId="57" xfId="60" applyNumberFormat="1" applyFont="1" applyFill="1" applyBorder="1" applyAlignment="1" applyProtection="1">
      <alignment horizontal="center" vertical="center" wrapText="1"/>
      <protection/>
    </xf>
    <xf numFmtId="0" fontId="3" fillId="33" borderId="58" xfId="60" applyNumberFormat="1" applyFont="1" applyFill="1" applyBorder="1" applyAlignment="1" applyProtection="1">
      <alignment horizontal="center" vertical="center" wrapText="1"/>
      <protection/>
    </xf>
    <xf numFmtId="0" fontId="0" fillId="37" borderId="33" xfId="57" applyFont="1" applyFill="1" applyBorder="1" applyAlignment="1" applyProtection="1">
      <alignment horizontal="center" vertical="center" wrapText="1"/>
      <protection/>
    </xf>
    <xf numFmtId="0" fontId="3" fillId="37" borderId="30" xfId="57" applyFont="1" applyFill="1" applyBorder="1" applyAlignment="1" applyProtection="1">
      <alignment horizontal="center" vertical="center" wrapText="1"/>
      <protection/>
    </xf>
    <xf numFmtId="49" fontId="14" fillId="33" borderId="31" xfId="50" applyNumberFormat="1" applyFont="1" applyFill="1" applyBorder="1" applyAlignment="1" applyProtection="1">
      <alignment horizontal="center" vertical="center" wrapText="1"/>
      <protection/>
    </xf>
    <xf numFmtId="0" fontId="18" fillId="0" borderId="46" xfId="61" applyFont="1" applyBorder="1" applyAlignment="1">
      <alignment horizontal="center" vertical="center" wrapText="1"/>
      <protection/>
    </xf>
    <xf numFmtId="0" fontId="3" fillId="33" borderId="33" xfId="60" applyFont="1" applyFill="1" applyBorder="1" applyAlignment="1" applyProtection="1">
      <alignment horizontal="center" vertical="center" wrapText="1"/>
      <protection/>
    </xf>
    <xf numFmtId="0" fontId="3" fillId="33" borderId="30" xfId="60" applyFont="1" applyFill="1" applyBorder="1" applyAlignment="1" applyProtection="1">
      <alignment horizontal="center" vertical="center" wrapText="1"/>
      <protection/>
    </xf>
    <xf numFmtId="0" fontId="3" fillId="0" borderId="59" xfId="50" applyFont="1" applyFill="1" applyBorder="1" applyAlignment="1" applyProtection="1">
      <alignment horizontal="center" vertical="center" wrapText="1"/>
      <protection/>
    </xf>
    <xf numFmtId="0" fontId="3" fillId="0" borderId="46" xfId="50" applyFont="1" applyFill="1" applyBorder="1" applyAlignment="1" applyProtection="1">
      <alignment horizontal="center" vertical="center" wrapText="1"/>
      <protection/>
    </xf>
    <xf numFmtId="0" fontId="3" fillId="0" borderId="47" xfId="50" applyFont="1" applyFill="1" applyBorder="1" applyAlignment="1" applyProtection="1">
      <alignment horizontal="center" vertical="center" wrapText="1"/>
      <protection/>
    </xf>
    <xf numFmtId="0" fontId="3" fillId="0" borderId="60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0" fontId="3" fillId="0" borderId="62" xfId="50" applyFont="1" applyFill="1" applyBorder="1" applyAlignment="1" applyProtection="1">
      <alignment horizontal="center" vertical="center" wrapText="1"/>
      <protection/>
    </xf>
    <xf numFmtId="0" fontId="3" fillId="0" borderId="63" xfId="50" applyFont="1" applyFill="1" applyBorder="1" applyAlignment="1" applyProtection="1">
      <alignment horizontal="center" vertical="center" wrapText="1"/>
      <protection/>
    </xf>
    <xf numFmtId="0" fontId="3" fillId="0" borderId="64" xfId="50" applyFont="1" applyFill="1" applyBorder="1" applyAlignment="1" applyProtection="1">
      <alignment horizontal="center" vertical="center" wrapText="1"/>
      <protection/>
    </xf>
    <xf numFmtId="0" fontId="3" fillId="0" borderId="65" xfId="50" applyFont="1" applyFill="1" applyBorder="1" applyAlignment="1" applyProtection="1">
      <alignment horizontal="center" vertical="center" wrapText="1"/>
      <protection/>
    </xf>
    <xf numFmtId="0" fontId="0" fillId="0" borderId="56" xfId="50" applyFont="1" applyFill="1" applyBorder="1" applyAlignment="1" applyProtection="1">
      <alignment horizontal="center" vertical="center" wrapText="1"/>
      <protection/>
    </xf>
    <xf numFmtId="0" fontId="3" fillId="0" borderId="57" xfId="50" applyFont="1" applyFill="1" applyBorder="1" applyAlignment="1" applyProtection="1">
      <alignment horizontal="center" vertical="center" wrapText="1"/>
      <protection/>
    </xf>
    <xf numFmtId="0" fontId="3" fillId="0" borderId="66" xfId="50" applyFont="1" applyFill="1" applyBorder="1" applyAlignment="1" applyProtection="1">
      <alignment horizontal="center" vertical="center" wrapText="1"/>
      <protection/>
    </xf>
    <xf numFmtId="0" fontId="0" fillId="33" borderId="33" xfId="55" applyNumberFormat="1" applyFont="1" applyFill="1" applyBorder="1" applyAlignment="1" applyProtection="1">
      <alignment horizontal="center" vertical="center" wrapText="1"/>
      <protection/>
    </xf>
    <xf numFmtId="0" fontId="3" fillId="33" borderId="33" xfId="55" applyNumberFormat="1" applyFont="1" applyFill="1" applyBorder="1" applyAlignment="1" applyProtection="1">
      <alignment horizontal="center" vertical="center" wrapText="1"/>
      <protection/>
    </xf>
    <xf numFmtId="0" fontId="0" fillId="37" borderId="33" xfId="58" applyFont="1" applyFill="1" applyBorder="1" applyAlignment="1" applyProtection="1">
      <alignment horizontal="center" vertical="center" wrapText="1"/>
      <protection/>
    </xf>
    <xf numFmtId="0" fontId="3" fillId="37" borderId="33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0" fillId="37" borderId="33" xfId="56" applyFont="1" applyFill="1" applyBorder="1" applyAlignment="1" applyProtection="1">
      <alignment horizontal="center" vertical="center" wrapText="1"/>
      <protection/>
    </xf>
    <xf numFmtId="0" fontId="3" fillId="37" borderId="33" xfId="56" applyFont="1" applyFill="1" applyBorder="1" applyAlignment="1" applyProtection="1">
      <alignment horizontal="center" vertical="center" wrapText="1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3" fillId="0" borderId="33" xfId="50" applyFont="1" applyFill="1" applyBorder="1" applyAlignment="1" applyProtection="1">
      <alignment horizontal="center" vertical="center" wrapText="1"/>
      <protection/>
    </xf>
    <xf numFmtId="0" fontId="3" fillId="0" borderId="30" xfId="5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>
      <alignment horizontal="left" wrapText="1" indent="1"/>
    </xf>
    <xf numFmtId="0" fontId="3" fillId="33" borderId="68" xfId="0" applyFont="1" applyFill="1" applyBorder="1" applyAlignment="1">
      <alignment horizontal="left" wrapText="1" indent="1"/>
    </xf>
    <xf numFmtId="0" fontId="3" fillId="33" borderId="15" xfId="0" applyFont="1" applyFill="1" applyBorder="1" applyAlignment="1">
      <alignment horizontal="left" wrapText="1" indent="1"/>
    </xf>
    <xf numFmtId="14" fontId="3" fillId="33" borderId="25" xfId="0" applyNumberFormat="1" applyFont="1" applyFill="1" applyBorder="1" applyAlignment="1">
      <alignment horizontal="center"/>
    </xf>
    <xf numFmtId="14" fontId="3" fillId="33" borderId="69" xfId="0" applyNumberFormat="1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wrapText="1"/>
    </xf>
    <xf numFmtId="0" fontId="3" fillId="34" borderId="69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2" fillId="42" borderId="13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wrapText="1"/>
    </xf>
    <xf numFmtId="0" fontId="2" fillId="42" borderId="16" xfId="0" applyFont="1" applyFill="1" applyBorder="1" applyAlignment="1">
      <alignment horizontal="center" wrapText="1"/>
    </xf>
    <xf numFmtId="0" fontId="3" fillId="42" borderId="70" xfId="0" applyFont="1" applyFill="1" applyBorder="1" applyAlignment="1">
      <alignment horizontal="center" wrapText="1"/>
    </xf>
    <xf numFmtId="0" fontId="3" fillId="42" borderId="20" xfId="0" applyFont="1" applyFill="1" applyBorder="1" applyAlignment="1">
      <alignment horizontal="center" wrapText="1"/>
    </xf>
    <xf numFmtId="0" fontId="3" fillId="42" borderId="7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49" fontId="3" fillId="41" borderId="41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2" fillId="33" borderId="67" xfId="0" applyFont="1" applyFill="1" applyBorder="1" applyAlignment="1">
      <alignment wrapText="1"/>
    </xf>
    <xf numFmtId="0" fontId="2" fillId="33" borderId="68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67" xfId="0" applyFont="1" applyFill="1" applyBorder="1" applyAlignment="1">
      <alignment wrapText="1"/>
    </xf>
    <xf numFmtId="0" fontId="3" fillId="33" borderId="68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149</xdr:row>
      <xdr:rowOff>114300</xdr:rowOff>
    </xdr:from>
    <xdr:to>
      <xdr:col>1</xdr:col>
      <xdr:colOff>428625</xdr:colOff>
      <xdr:row>149</xdr:row>
      <xdr:rowOff>228600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0050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_OPEN_INFO_PRICE_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  <row r="35">
          <cell r="F35" t="str">
            <v>нет</v>
          </cell>
        </row>
      </sheetData>
      <sheetData sheetId="13">
        <row r="7">
          <cell r="J7" t="str">
            <v>тыс.руб./куб.м/ч/мес</v>
          </cell>
        </row>
        <row r="8">
          <cell r="J8" t="str">
            <v>тыс.руб./Гкал/ч/мес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6"/>
  <sheetViews>
    <sheetView tabSelected="1" zoomScale="82" zoomScaleNormal="82" zoomScalePageLayoutView="0" workbookViewId="0" topLeftCell="A136">
      <selection activeCell="H137" sqref="H137"/>
    </sheetView>
  </sheetViews>
  <sheetFormatPr defaultColWidth="9.00390625" defaultRowHeight="12.75"/>
  <cols>
    <col min="1" max="2" width="6.875" style="0" customWidth="1"/>
    <col min="3" max="3" width="65.625" style="0" customWidth="1"/>
    <col min="4" max="4" width="61.125" style="0" customWidth="1"/>
    <col min="5" max="5" width="33.00390625" style="0" customWidth="1"/>
    <col min="9" max="9" width="12.625" style="0" customWidth="1"/>
    <col min="10" max="10" width="13.875" style="0" bestFit="1" customWidth="1"/>
    <col min="24" max="24" width="22.625" style="0" customWidth="1"/>
    <col min="25" max="25" width="20.00390625" style="0" customWidth="1"/>
  </cols>
  <sheetData>
    <row r="2" spans="2:4" ht="18">
      <c r="B2" s="98" t="s">
        <v>201</v>
      </c>
      <c r="C2" s="98"/>
      <c r="D2" s="98"/>
    </row>
    <row r="3" spans="2:4" ht="18">
      <c r="B3" s="98" t="s">
        <v>177</v>
      </c>
      <c r="C3" s="145"/>
      <c r="D3" s="145"/>
    </row>
    <row r="4" spans="2:4" ht="18">
      <c r="B4" s="98"/>
      <c r="C4" s="98"/>
      <c r="D4" s="98"/>
    </row>
    <row r="5" spans="2:4" ht="18">
      <c r="B5" s="99" t="s">
        <v>165</v>
      </c>
      <c r="C5" s="99"/>
      <c r="D5" s="98"/>
    </row>
    <row r="6" spans="2:4" ht="18">
      <c r="B6" s="98"/>
      <c r="C6" s="98"/>
      <c r="D6" s="98"/>
    </row>
    <row r="7" spans="2:5" ht="28.5">
      <c r="B7" s="102">
        <v>1</v>
      </c>
      <c r="C7" s="103" t="s">
        <v>99</v>
      </c>
      <c r="D7" s="140" t="s">
        <v>169</v>
      </c>
      <c r="E7" s="100"/>
    </row>
    <row r="8" spans="2:5" ht="15">
      <c r="B8" s="102">
        <v>2</v>
      </c>
      <c r="C8" s="103" t="s">
        <v>100</v>
      </c>
      <c r="D8" s="103" t="s">
        <v>101</v>
      </c>
      <c r="E8" s="100"/>
    </row>
    <row r="9" spans="2:6" ht="30">
      <c r="B9" s="102">
        <v>3</v>
      </c>
      <c r="C9" s="174" t="s">
        <v>199</v>
      </c>
      <c r="D9" s="175" t="s">
        <v>200</v>
      </c>
      <c r="E9" s="177"/>
      <c r="F9" s="176"/>
    </row>
    <row r="10" spans="2:5" ht="15">
      <c r="B10" s="102">
        <v>4</v>
      </c>
      <c r="C10" s="103" t="s">
        <v>102</v>
      </c>
      <c r="D10" s="103" t="s">
        <v>103</v>
      </c>
      <c r="E10" s="100"/>
    </row>
    <row r="11" spans="2:5" ht="15">
      <c r="B11" s="102">
        <v>5</v>
      </c>
      <c r="C11" s="103" t="s">
        <v>104</v>
      </c>
      <c r="D11" s="103" t="s">
        <v>103</v>
      </c>
      <c r="E11" s="100"/>
    </row>
    <row r="12" spans="2:5" ht="15">
      <c r="B12" s="102">
        <v>6</v>
      </c>
      <c r="C12" s="103" t="s">
        <v>105</v>
      </c>
      <c r="D12" s="103" t="s">
        <v>106</v>
      </c>
      <c r="E12" s="100"/>
    </row>
    <row r="13" spans="2:5" ht="15">
      <c r="B13" s="102">
        <v>7</v>
      </c>
      <c r="C13" s="103" t="s">
        <v>107</v>
      </c>
      <c r="D13" s="103" t="s">
        <v>108</v>
      </c>
      <c r="E13" s="100"/>
    </row>
    <row r="14" spans="2:6" ht="15">
      <c r="B14" s="102">
        <v>8</v>
      </c>
      <c r="C14" s="103" t="s">
        <v>109</v>
      </c>
      <c r="D14" s="116" t="s">
        <v>135</v>
      </c>
      <c r="E14" s="100"/>
      <c r="F14" t="s">
        <v>170</v>
      </c>
    </row>
    <row r="15" spans="2:5" ht="15">
      <c r="B15" s="102">
        <v>9</v>
      </c>
      <c r="C15" s="103" t="s">
        <v>110</v>
      </c>
      <c r="D15" s="103" t="s">
        <v>111</v>
      </c>
      <c r="E15" s="100"/>
    </row>
    <row r="16" spans="2:5" ht="18">
      <c r="B16" s="102">
        <v>10</v>
      </c>
      <c r="C16" s="103" t="s">
        <v>5</v>
      </c>
      <c r="D16" s="195" t="s">
        <v>172</v>
      </c>
      <c r="E16" s="100"/>
    </row>
    <row r="17" spans="2:5" ht="15">
      <c r="B17" s="102">
        <v>11</v>
      </c>
      <c r="C17" s="103" t="s">
        <v>112</v>
      </c>
      <c r="D17" s="113"/>
      <c r="E17" s="100"/>
    </row>
    <row r="18" spans="2:5" ht="15">
      <c r="B18" s="102"/>
      <c r="C18" s="103" t="s">
        <v>113</v>
      </c>
      <c r="D18" s="114"/>
      <c r="E18" s="100"/>
    </row>
    <row r="19" spans="2:5" ht="15">
      <c r="B19" s="102">
        <v>12</v>
      </c>
      <c r="C19" s="103" t="s">
        <v>114</v>
      </c>
      <c r="D19" s="113"/>
      <c r="E19" s="100"/>
    </row>
    <row r="20" spans="2:5" ht="45.75" customHeight="1">
      <c r="B20" s="102">
        <v>13</v>
      </c>
      <c r="C20" s="103" t="s">
        <v>171</v>
      </c>
      <c r="D20" s="141" t="s">
        <v>192</v>
      </c>
      <c r="E20" s="100"/>
    </row>
    <row r="21" spans="1:5" ht="15">
      <c r="A21" s="101"/>
      <c r="B21" s="104"/>
      <c r="C21" s="104"/>
      <c r="D21" s="100"/>
      <c r="E21" s="100"/>
    </row>
    <row r="22" spans="2:5" ht="15.75">
      <c r="B22" s="105" t="s">
        <v>132</v>
      </c>
      <c r="C22" s="105"/>
      <c r="D22" s="100"/>
      <c r="E22" s="100"/>
    </row>
    <row r="23" spans="2:5" ht="15.75">
      <c r="B23" s="105" t="s">
        <v>166</v>
      </c>
      <c r="C23" s="105"/>
      <c r="D23" s="100"/>
      <c r="E23" s="100"/>
    </row>
    <row r="24" spans="2:5" ht="15">
      <c r="B24" s="100"/>
      <c r="C24" s="100"/>
      <c r="D24" s="100"/>
      <c r="E24" s="100"/>
    </row>
    <row r="25" spans="2:5" ht="15">
      <c r="B25" s="103">
        <v>1</v>
      </c>
      <c r="C25" s="103" t="s">
        <v>115</v>
      </c>
      <c r="D25" s="102" t="s">
        <v>97</v>
      </c>
      <c r="E25" s="100"/>
    </row>
    <row r="26" spans="2:5" ht="15">
      <c r="B26" s="103"/>
      <c r="C26" s="103" t="s">
        <v>116</v>
      </c>
      <c r="D26" s="102"/>
      <c r="E26" s="100"/>
    </row>
    <row r="27" spans="2:5" ht="15">
      <c r="B27" s="103"/>
      <c r="C27" s="103" t="s">
        <v>131</v>
      </c>
      <c r="D27" s="102" t="s">
        <v>140</v>
      </c>
      <c r="E27" s="100"/>
    </row>
    <row r="28" spans="2:5" ht="15">
      <c r="B28" s="103">
        <v>2</v>
      </c>
      <c r="C28" s="103" t="s">
        <v>117</v>
      </c>
      <c r="D28" s="102" t="s">
        <v>140</v>
      </c>
      <c r="E28" s="100"/>
    </row>
    <row r="29" spans="2:5" ht="15">
      <c r="B29" s="103"/>
      <c r="C29" s="103" t="s">
        <v>125</v>
      </c>
      <c r="D29" s="106"/>
      <c r="E29" s="100"/>
    </row>
    <row r="30" spans="2:5" ht="15">
      <c r="B30" s="103">
        <v>3</v>
      </c>
      <c r="C30" s="103" t="s">
        <v>127</v>
      </c>
      <c r="D30" s="102" t="s">
        <v>140</v>
      </c>
      <c r="E30" s="100"/>
    </row>
    <row r="31" spans="2:5" ht="15">
      <c r="B31" s="103"/>
      <c r="C31" s="103" t="s">
        <v>128</v>
      </c>
      <c r="D31" s="106"/>
      <c r="E31" s="100"/>
    </row>
    <row r="32" spans="2:5" ht="15">
      <c r="B32" s="103">
        <v>4</v>
      </c>
      <c r="C32" s="103" t="s">
        <v>118</v>
      </c>
      <c r="D32" s="117" t="s">
        <v>126</v>
      </c>
      <c r="E32" s="100"/>
    </row>
    <row r="33" spans="2:5" ht="15">
      <c r="B33" s="103"/>
      <c r="C33" s="103" t="s">
        <v>129</v>
      </c>
      <c r="D33" s="106"/>
      <c r="E33" s="100"/>
    </row>
    <row r="34" spans="2:5" ht="15">
      <c r="B34" s="103"/>
      <c r="C34" s="103" t="s">
        <v>130</v>
      </c>
      <c r="D34" s="106"/>
      <c r="E34" s="100"/>
    </row>
    <row r="35" spans="2:5" ht="15">
      <c r="B35" s="107"/>
      <c r="C35" s="107"/>
      <c r="D35" s="108"/>
      <c r="E35" s="100"/>
    </row>
    <row r="36" ht="18">
      <c r="B36" s="99" t="s">
        <v>133</v>
      </c>
    </row>
    <row r="37" spans="1:25" ht="18">
      <c r="A37" s="253" t="s">
        <v>173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</row>
    <row r="38" spans="1:25" ht="18">
      <c r="A38" s="139"/>
      <c r="B38" s="139"/>
      <c r="C38" s="139"/>
      <c r="D38" s="139"/>
      <c r="E38" s="215" t="s">
        <v>167</v>
      </c>
      <c r="F38" s="216"/>
      <c r="G38" s="216"/>
      <c r="H38" s="216"/>
      <c r="I38" s="216"/>
      <c r="J38" s="216"/>
      <c r="K38" s="216"/>
      <c r="L38" s="216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</row>
    <row r="39" spans="1:25" ht="12.75">
      <c r="A39" s="79"/>
      <c r="B39" s="79"/>
      <c r="C39" s="79"/>
      <c r="D39" s="80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2.75">
      <c r="A40" s="254" t="s">
        <v>1</v>
      </c>
      <c r="B40" s="256" t="s">
        <v>56</v>
      </c>
      <c r="C40" s="257"/>
      <c r="D40" s="258"/>
      <c r="E40" s="265" t="s">
        <v>57</v>
      </c>
      <c r="F40" s="268" t="s">
        <v>183</v>
      </c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70" t="s">
        <v>58</v>
      </c>
      <c r="T40" s="271"/>
      <c r="U40" s="270" t="s">
        <v>59</v>
      </c>
      <c r="V40" s="271"/>
      <c r="W40" s="270" t="s">
        <v>60</v>
      </c>
      <c r="X40" s="273" t="s">
        <v>61</v>
      </c>
      <c r="Y40" s="276" t="s">
        <v>62</v>
      </c>
    </row>
    <row r="41" spans="1:25" ht="12.75">
      <c r="A41" s="254"/>
      <c r="B41" s="259"/>
      <c r="C41" s="260"/>
      <c r="D41" s="261"/>
      <c r="E41" s="266"/>
      <c r="F41" s="222" t="s">
        <v>63</v>
      </c>
      <c r="G41" s="222"/>
      <c r="H41" s="222"/>
      <c r="I41" s="222" t="s">
        <v>64</v>
      </c>
      <c r="J41" s="222"/>
      <c r="K41" s="222"/>
      <c r="L41" s="222" t="s">
        <v>65</v>
      </c>
      <c r="M41" s="222"/>
      <c r="N41" s="222"/>
      <c r="O41" s="222" t="s">
        <v>66</v>
      </c>
      <c r="P41" s="222"/>
      <c r="Q41" s="222"/>
      <c r="R41" s="222"/>
      <c r="S41" s="271"/>
      <c r="T41" s="271"/>
      <c r="U41" s="271"/>
      <c r="V41" s="271"/>
      <c r="W41" s="271"/>
      <c r="X41" s="274"/>
      <c r="Y41" s="276"/>
    </row>
    <row r="42" spans="1:25" ht="12.75">
      <c r="A42" s="254"/>
      <c r="B42" s="259"/>
      <c r="C42" s="260"/>
      <c r="D42" s="261"/>
      <c r="E42" s="266"/>
      <c r="F42" s="250" t="s">
        <v>67</v>
      </c>
      <c r="G42" s="222" t="s">
        <v>68</v>
      </c>
      <c r="H42" s="222"/>
      <c r="I42" s="250" t="s">
        <v>137</v>
      </c>
      <c r="J42" s="222" t="s">
        <v>68</v>
      </c>
      <c r="K42" s="222"/>
      <c r="L42" s="250" t="s">
        <v>138</v>
      </c>
      <c r="M42" s="222" t="s">
        <v>68</v>
      </c>
      <c r="N42" s="222"/>
      <c r="O42" s="250" t="s">
        <v>138</v>
      </c>
      <c r="P42" s="222" t="s">
        <v>68</v>
      </c>
      <c r="Q42" s="222"/>
      <c r="R42" s="222"/>
      <c r="S42" s="271"/>
      <c r="T42" s="271"/>
      <c r="U42" s="271"/>
      <c r="V42" s="271"/>
      <c r="W42" s="271"/>
      <c r="X42" s="274"/>
      <c r="Y42" s="276"/>
    </row>
    <row r="43" spans="1:25" ht="108.75" customHeight="1" thickBot="1">
      <c r="A43" s="255"/>
      <c r="B43" s="262"/>
      <c r="C43" s="263"/>
      <c r="D43" s="264"/>
      <c r="E43" s="267"/>
      <c r="F43" s="251"/>
      <c r="G43" s="83" t="s">
        <v>69</v>
      </c>
      <c r="H43" s="83" t="s">
        <v>70</v>
      </c>
      <c r="I43" s="251"/>
      <c r="J43" s="83" t="s">
        <v>69</v>
      </c>
      <c r="K43" s="83" t="s">
        <v>70</v>
      </c>
      <c r="L43" s="251"/>
      <c r="M43" s="83" t="s">
        <v>69</v>
      </c>
      <c r="N43" s="83" t="s">
        <v>70</v>
      </c>
      <c r="O43" s="251"/>
      <c r="P43" s="83" t="s">
        <v>69</v>
      </c>
      <c r="Q43" s="83"/>
      <c r="R43" s="83" t="s">
        <v>70</v>
      </c>
      <c r="S43" s="84" t="s">
        <v>71</v>
      </c>
      <c r="T43" s="84" t="s">
        <v>72</v>
      </c>
      <c r="U43" s="85" t="s">
        <v>73</v>
      </c>
      <c r="V43" s="85" t="s">
        <v>74</v>
      </c>
      <c r="W43" s="272"/>
      <c r="X43" s="275"/>
      <c r="Y43" s="277"/>
    </row>
    <row r="44" spans="1:25" ht="13.5" thickTop="1">
      <c r="A44" s="86" t="s">
        <v>75</v>
      </c>
      <c r="B44" s="252" t="s">
        <v>76</v>
      </c>
      <c r="C44" s="252"/>
      <c r="D44" s="252"/>
      <c r="E44" s="86" t="s">
        <v>77</v>
      </c>
      <c r="F44" s="86" t="s">
        <v>78</v>
      </c>
      <c r="G44" s="86" t="s">
        <v>79</v>
      </c>
      <c r="H44" s="86" t="s">
        <v>80</v>
      </c>
      <c r="I44" s="86" t="s">
        <v>81</v>
      </c>
      <c r="J44" s="86" t="s">
        <v>82</v>
      </c>
      <c r="K44" s="86" t="s">
        <v>83</v>
      </c>
      <c r="L44" s="86" t="s">
        <v>84</v>
      </c>
      <c r="M44" s="86" t="s">
        <v>85</v>
      </c>
      <c r="N44" s="86" t="s">
        <v>86</v>
      </c>
      <c r="O44" s="86" t="s">
        <v>87</v>
      </c>
      <c r="P44" s="86" t="s">
        <v>88</v>
      </c>
      <c r="Q44" s="86"/>
      <c r="R44" s="86" t="s">
        <v>89</v>
      </c>
      <c r="S44" s="86" t="s">
        <v>90</v>
      </c>
      <c r="T44" s="86" t="s">
        <v>91</v>
      </c>
      <c r="U44" s="86" t="s">
        <v>92</v>
      </c>
      <c r="V44" s="86" t="s">
        <v>93</v>
      </c>
      <c r="W44" s="86" t="s">
        <v>94</v>
      </c>
      <c r="X44" s="86" t="s">
        <v>95</v>
      </c>
      <c r="Y44" s="86" t="s">
        <v>96</v>
      </c>
    </row>
    <row r="45" spans="1:25" ht="12.75">
      <c r="A45" s="87"/>
      <c r="B45" s="88"/>
      <c r="C45" s="8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207"/>
      <c r="V45" s="207"/>
      <c r="W45" s="207"/>
      <c r="X45" s="207"/>
      <c r="Y45" s="208"/>
    </row>
    <row r="46" spans="1:25" ht="12.75" customHeight="1">
      <c r="A46" s="247">
        <v>1</v>
      </c>
      <c r="B46" s="236"/>
      <c r="C46" s="237"/>
      <c r="D46" s="238"/>
      <c r="E46" s="89"/>
      <c r="F46" s="90"/>
      <c r="G46" s="90"/>
      <c r="H46" s="90"/>
      <c r="I46" s="142"/>
      <c r="J46" s="143"/>
      <c r="K46" s="143"/>
      <c r="L46" s="142"/>
      <c r="M46" s="143"/>
      <c r="N46" s="143"/>
      <c r="O46" s="142"/>
      <c r="P46" s="90"/>
      <c r="Q46" s="90"/>
      <c r="R46" s="90"/>
      <c r="S46" s="239" t="s">
        <v>202</v>
      </c>
      <c r="T46" s="242" t="s">
        <v>203</v>
      </c>
      <c r="U46" s="245" t="s">
        <v>238</v>
      </c>
      <c r="V46" s="223" t="s">
        <v>239</v>
      </c>
      <c r="W46" s="223" t="s">
        <v>97</v>
      </c>
      <c r="X46" s="228" t="s">
        <v>139</v>
      </c>
      <c r="Y46" s="230" t="s">
        <v>240</v>
      </c>
    </row>
    <row r="47" spans="1:25" ht="12.75">
      <c r="A47" s="248"/>
      <c r="B47" s="92"/>
      <c r="C47" s="93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3"/>
      <c r="Q47" s="93"/>
      <c r="R47" s="95"/>
      <c r="S47" s="240"/>
      <c r="T47" s="243"/>
      <c r="U47" s="246"/>
      <c r="V47" s="224"/>
      <c r="W47" s="224"/>
      <c r="X47" s="229"/>
      <c r="Y47" s="231"/>
    </row>
    <row r="48" spans="1:25" ht="12.75" customHeight="1">
      <c r="A48" s="248"/>
      <c r="B48" s="232" t="s">
        <v>174</v>
      </c>
      <c r="C48" s="232"/>
      <c r="D48" s="232"/>
      <c r="E48" s="96" t="s">
        <v>175</v>
      </c>
      <c r="F48" s="90"/>
      <c r="G48" s="90"/>
      <c r="H48" s="90"/>
      <c r="I48" s="91">
        <v>927.07</v>
      </c>
      <c r="J48" s="90"/>
      <c r="K48" s="90"/>
      <c r="L48" s="91">
        <v>927.07</v>
      </c>
      <c r="M48" s="90"/>
      <c r="N48" s="90"/>
      <c r="O48" s="91">
        <v>927.07</v>
      </c>
      <c r="P48" s="90"/>
      <c r="Q48" s="90"/>
      <c r="R48" s="90"/>
      <c r="S48" s="240"/>
      <c r="T48" s="243"/>
      <c r="U48" s="246"/>
      <c r="V48" s="224"/>
      <c r="W48" s="224"/>
      <c r="X48" s="229"/>
      <c r="Y48" s="231"/>
    </row>
    <row r="49" spans="1:25" ht="12.75">
      <c r="A49" s="249"/>
      <c r="B49" s="92"/>
      <c r="C49" s="93"/>
      <c r="D49" s="97" t="s">
        <v>98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5"/>
      <c r="S49" s="241"/>
      <c r="T49" s="244"/>
      <c r="U49" s="246"/>
      <c r="V49" s="224"/>
      <c r="W49" s="224"/>
      <c r="X49" s="295"/>
      <c r="Y49" s="231"/>
    </row>
    <row r="50" spans="1:25" ht="12.75" customHeight="1">
      <c r="A50" s="233">
        <v>2</v>
      </c>
      <c r="B50" s="236"/>
      <c r="C50" s="237"/>
      <c r="D50" s="238"/>
      <c r="E50" s="89"/>
      <c r="F50" s="90"/>
      <c r="G50" s="90"/>
      <c r="H50" s="90"/>
      <c r="I50" s="142"/>
      <c r="J50" s="143"/>
      <c r="K50" s="143"/>
      <c r="L50" s="142"/>
      <c r="M50" s="143"/>
      <c r="N50" s="143"/>
      <c r="O50" s="142"/>
      <c r="P50" s="90"/>
      <c r="Q50" s="90"/>
      <c r="R50" s="90"/>
      <c r="S50" s="239" t="s">
        <v>204</v>
      </c>
      <c r="T50" s="242" t="s">
        <v>205</v>
      </c>
      <c r="U50" s="246"/>
      <c r="V50" s="224"/>
      <c r="W50" s="224"/>
      <c r="X50" s="229"/>
      <c r="Y50" s="231"/>
    </row>
    <row r="51" spans="1:25" ht="12.75">
      <c r="A51" s="234"/>
      <c r="B51" s="92"/>
      <c r="C51" s="93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3"/>
      <c r="Q51" s="93"/>
      <c r="R51" s="95"/>
      <c r="S51" s="240"/>
      <c r="T51" s="243"/>
      <c r="U51" s="246"/>
      <c r="V51" s="224"/>
      <c r="W51" s="224"/>
      <c r="X51" s="295"/>
      <c r="Y51" s="231"/>
    </row>
    <row r="52" spans="1:25" ht="12.75" customHeight="1">
      <c r="A52" s="234"/>
      <c r="B52" s="232" t="s">
        <v>174</v>
      </c>
      <c r="C52" s="232"/>
      <c r="D52" s="232"/>
      <c r="E52" s="96" t="s">
        <v>175</v>
      </c>
      <c r="F52" s="90"/>
      <c r="G52" s="90"/>
      <c r="H52" s="90"/>
      <c r="I52" s="91">
        <v>949.76</v>
      </c>
      <c r="J52" s="90"/>
      <c r="K52" s="90"/>
      <c r="L52" s="91">
        <v>949.76</v>
      </c>
      <c r="M52" s="90"/>
      <c r="N52" s="90"/>
      <c r="O52" s="91">
        <v>949.76</v>
      </c>
      <c r="P52" s="90"/>
      <c r="Q52" s="90"/>
      <c r="R52" s="90"/>
      <c r="S52" s="240"/>
      <c r="T52" s="243"/>
      <c r="U52" s="246"/>
      <c r="V52" s="224"/>
      <c r="W52" s="224"/>
      <c r="X52" s="229"/>
      <c r="Y52" s="231"/>
    </row>
    <row r="53" spans="1:25" ht="12.75">
      <c r="A53" s="235"/>
      <c r="B53" s="92"/>
      <c r="C53" s="93"/>
      <c r="D53" s="97" t="s">
        <v>98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5"/>
      <c r="S53" s="241"/>
      <c r="T53" s="244"/>
      <c r="U53" s="246"/>
      <c r="V53" s="224"/>
      <c r="W53" s="224"/>
      <c r="X53" s="295"/>
      <c r="Y53" s="231"/>
    </row>
    <row r="54" spans="1:25" ht="12.75">
      <c r="A54" s="247">
        <v>3</v>
      </c>
      <c r="B54" s="236"/>
      <c r="C54" s="237"/>
      <c r="D54" s="238"/>
      <c r="E54" s="89"/>
      <c r="F54" s="90"/>
      <c r="G54" s="90"/>
      <c r="H54" s="90"/>
      <c r="I54" s="142"/>
      <c r="J54" s="143"/>
      <c r="K54" s="143"/>
      <c r="L54" s="142"/>
      <c r="M54" s="143"/>
      <c r="N54" s="143"/>
      <c r="O54" s="142"/>
      <c r="P54" s="90"/>
      <c r="Q54" s="90"/>
      <c r="R54" s="90"/>
      <c r="S54" s="239" t="s">
        <v>206</v>
      </c>
      <c r="T54" s="242" t="s">
        <v>207</v>
      </c>
      <c r="U54" s="209"/>
      <c r="V54" s="210"/>
      <c r="W54" s="210"/>
      <c r="X54" s="211"/>
      <c r="Y54" s="212"/>
    </row>
    <row r="55" spans="1:25" ht="12.75">
      <c r="A55" s="248"/>
      <c r="B55" s="92"/>
      <c r="C55" s="93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3"/>
      <c r="Q55" s="93"/>
      <c r="R55" s="95"/>
      <c r="S55" s="240"/>
      <c r="T55" s="243"/>
      <c r="U55" s="209"/>
      <c r="V55" s="210"/>
      <c r="W55" s="210"/>
      <c r="X55" s="211"/>
      <c r="Y55" s="212"/>
    </row>
    <row r="56" spans="1:25" ht="12.75">
      <c r="A56" s="248"/>
      <c r="B56" s="232" t="s">
        <v>174</v>
      </c>
      <c r="C56" s="232"/>
      <c r="D56" s="232"/>
      <c r="E56" s="96" t="s">
        <v>175</v>
      </c>
      <c r="F56" s="90"/>
      <c r="G56" s="90"/>
      <c r="H56" s="90"/>
      <c r="I56" s="91">
        <v>949.76</v>
      </c>
      <c r="J56" s="90"/>
      <c r="K56" s="90"/>
      <c r="L56" s="91">
        <v>949.76</v>
      </c>
      <c r="M56" s="90"/>
      <c r="N56" s="90"/>
      <c r="O56" s="91">
        <v>949.76</v>
      </c>
      <c r="P56" s="90"/>
      <c r="Q56" s="90"/>
      <c r="R56" s="90"/>
      <c r="S56" s="240"/>
      <c r="T56" s="243"/>
      <c r="U56" s="209"/>
      <c r="V56" s="210"/>
      <c r="W56" s="210"/>
      <c r="X56" s="211"/>
      <c r="Y56" s="212"/>
    </row>
    <row r="57" spans="1:25" ht="12.75">
      <c r="A57" s="249"/>
      <c r="B57" s="92"/>
      <c r="C57" s="93"/>
      <c r="D57" s="97" t="s">
        <v>98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5"/>
      <c r="S57" s="241"/>
      <c r="T57" s="244"/>
      <c r="U57" s="209"/>
      <c r="V57" s="210"/>
      <c r="W57" s="210"/>
      <c r="X57" s="211"/>
      <c r="Y57" s="212"/>
    </row>
    <row r="58" spans="1:25" ht="12.75">
      <c r="A58" s="247">
        <v>4</v>
      </c>
      <c r="B58" s="236"/>
      <c r="C58" s="237"/>
      <c r="D58" s="238"/>
      <c r="E58" s="89"/>
      <c r="F58" s="90"/>
      <c r="G58" s="90"/>
      <c r="H58" s="90"/>
      <c r="I58" s="142"/>
      <c r="J58" s="143"/>
      <c r="K58" s="143"/>
      <c r="L58" s="142"/>
      <c r="M58" s="143"/>
      <c r="N58" s="143"/>
      <c r="O58" s="142"/>
      <c r="P58" s="90"/>
      <c r="Q58" s="90"/>
      <c r="R58" s="90"/>
      <c r="S58" s="239" t="s">
        <v>208</v>
      </c>
      <c r="T58" s="242" t="s">
        <v>209</v>
      </c>
      <c r="U58" s="209"/>
      <c r="V58" s="210"/>
      <c r="W58" s="210"/>
      <c r="X58" s="211"/>
      <c r="Y58" s="212"/>
    </row>
    <row r="59" spans="1:25" ht="12.75">
      <c r="A59" s="248"/>
      <c r="B59" s="92"/>
      <c r="C59" s="93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3"/>
      <c r="Q59" s="93"/>
      <c r="R59" s="95"/>
      <c r="S59" s="240"/>
      <c r="T59" s="243"/>
      <c r="U59" s="209"/>
      <c r="V59" s="210"/>
      <c r="W59" s="210"/>
      <c r="X59" s="211"/>
      <c r="Y59" s="212"/>
    </row>
    <row r="60" spans="1:25" ht="12.75">
      <c r="A60" s="248"/>
      <c r="B60" s="232" t="s">
        <v>174</v>
      </c>
      <c r="C60" s="232"/>
      <c r="D60" s="232"/>
      <c r="E60" s="96" t="s">
        <v>175</v>
      </c>
      <c r="F60" s="90"/>
      <c r="G60" s="90"/>
      <c r="H60" s="90"/>
      <c r="I60" s="91">
        <v>974.03</v>
      </c>
      <c r="J60" s="90"/>
      <c r="K60" s="90"/>
      <c r="L60" s="91">
        <v>974.03</v>
      </c>
      <c r="M60" s="90"/>
      <c r="N60" s="90"/>
      <c r="O60" s="91">
        <v>974.03</v>
      </c>
      <c r="P60" s="90"/>
      <c r="Q60" s="90"/>
      <c r="R60" s="90"/>
      <c r="S60" s="240"/>
      <c r="T60" s="243"/>
      <c r="U60" s="209"/>
      <c r="V60" s="210"/>
      <c r="W60" s="210"/>
      <c r="X60" s="211"/>
      <c r="Y60" s="212"/>
    </row>
    <row r="61" spans="1:25" ht="12.75">
      <c r="A61" s="249"/>
      <c r="B61" s="92"/>
      <c r="C61" s="93"/>
      <c r="D61" s="97" t="s">
        <v>98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5"/>
      <c r="S61" s="241"/>
      <c r="T61" s="244"/>
      <c r="U61" s="209"/>
      <c r="V61" s="210"/>
      <c r="W61" s="210"/>
      <c r="X61" s="211"/>
      <c r="Y61" s="212"/>
    </row>
    <row r="62" spans="1:25" ht="12.75" customHeight="1">
      <c r="A62" s="247">
        <v>5</v>
      </c>
      <c r="B62" s="236"/>
      <c r="C62" s="237"/>
      <c r="D62" s="238"/>
      <c r="E62" s="89"/>
      <c r="F62" s="90"/>
      <c r="G62" s="90"/>
      <c r="H62" s="90"/>
      <c r="I62" s="142"/>
      <c r="J62" s="143"/>
      <c r="K62" s="143"/>
      <c r="L62" s="142"/>
      <c r="M62" s="143"/>
      <c r="N62" s="143"/>
      <c r="O62" s="142"/>
      <c r="P62" s="90"/>
      <c r="Q62" s="90"/>
      <c r="R62" s="90"/>
      <c r="S62" s="239" t="s">
        <v>210</v>
      </c>
      <c r="T62" s="242" t="s">
        <v>211</v>
      </c>
      <c r="U62" s="209"/>
      <c r="V62" s="210"/>
      <c r="W62" s="210"/>
      <c r="X62" s="211"/>
      <c r="Y62" s="212"/>
    </row>
    <row r="63" spans="1:25" ht="12.75">
      <c r="A63" s="248"/>
      <c r="B63" s="92"/>
      <c r="C63" s="93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3"/>
      <c r="Q63" s="93"/>
      <c r="R63" s="95"/>
      <c r="S63" s="240"/>
      <c r="T63" s="243"/>
      <c r="U63" s="209"/>
      <c r="V63" s="210"/>
      <c r="W63" s="210"/>
      <c r="X63" s="211"/>
      <c r="Y63" s="212"/>
    </row>
    <row r="64" spans="1:25" ht="12.75" customHeight="1">
      <c r="A64" s="248"/>
      <c r="B64" s="232" t="s">
        <v>174</v>
      </c>
      <c r="C64" s="232"/>
      <c r="D64" s="232"/>
      <c r="E64" s="96" t="s">
        <v>175</v>
      </c>
      <c r="F64" s="90"/>
      <c r="G64" s="90"/>
      <c r="H64" s="90"/>
      <c r="I64" s="91">
        <v>974.03</v>
      </c>
      <c r="J64" s="90"/>
      <c r="K64" s="90"/>
      <c r="L64" s="91">
        <v>974.03</v>
      </c>
      <c r="M64" s="90"/>
      <c r="N64" s="90"/>
      <c r="O64" s="91">
        <v>974.03</v>
      </c>
      <c r="P64" s="90"/>
      <c r="Q64" s="90"/>
      <c r="R64" s="90"/>
      <c r="S64" s="240"/>
      <c r="T64" s="243"/>
      <c r="U64" s="209"/>
      <c r="V64" s="210"/>
      <c r="W64" s="210"/>
      <c r="X64" s="211"/>
      <c r="Y64" s="212"/>
    </row>
    <row r="65" spans="1:25" ht="12.75">
      <c r="A65" s="249"/>
      <c r="B65" s="92"/>
      <c r="C65" s="93"/>
      <c r="D65" s="97" t="s">
        <v>98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5"/>
      <c r="S65" s="241"/>
      <c r="T65" s="244"/>
      <c r="U65" s="209"/>
      <c r="V65" s="210"/>
      <c r="W65" s="210"/>
      <c r="X65" s="211"/>
      <c r="Y65" s="212"/>
    </row>
    <row r="66" spans="1:25" ht="12.75" customHeight="1">
      <c r="A66" s="247">
        <v>6</v>
      </c>
      <c r="B66" s="236"/>
      <c r="C66" s="237"/>
      <c r="D66" s="238"/>
      <c r="E66" s="89"/>
      <c r="F66" s="90"/>
      <c r="G66" s="90"/>
      <c r="H66" s="90"/>
      <c r="I66" s="142"/>
      <c r="J66" s="143"/>
      <c r="K66" s="143"/>
      <c r="L66" s="142"/>
      <c r="M66" s="143"/>
      <c r="N66" s="143"/>
      <c r="O66" s="142"/>
      <c r="P66" s="90"/>
      <c r="Q66" s="90"/>
      <c r="R66" s="90"/>
      <c r="S66" s="239" t="s">
        <v>212</v>
      </c>
      <c r="T66" s="242" t="s">
        <v>213</v>
      </c>
      <c r="U66" s="209"/>
      <c r="V66" s="210"/>
      <c r="W66" s="210"/>
      <c r="X66" s="211"/>
      <c r="Y66" s="212"/>
    </row>
    <row r="67" spans="1:25" ht="12.75">
      <c r="A67" s="248"/>
      <c r="B67" s="92"/>
      <c r="C67" s="93"/>
      <c r="D67" s="9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3"/>
      <c r="Q67" s="93"/>
      <c r="R67" s="95"/>
      <c r="S67" s="240"/>
      <c r="T67" s="243"/>
      <c r="U67" s="209"/>
      <c r="V67" s="210"/>
      <c r="W67" s="210"/>
      <c r="X67" s="211"/>
      <c r="Y67" s="212"/>
    </row>
    <row r="68" spans="1:25" ht="12.75" customHeight="1">
      <c r="A68" s="248"/>
      <c r="B68" s="232" t="s">
        <v>174</v>
      </c>
      <c r="C68" s="232"/>
      <c r="D68" s="232"/>
      <c r="E68" s="96" t="s">
        <v>175</v>
      </c>
      <c r="F68" s="90"/>
      <c r="G68" s="90"/>
      <c r="H68" s="90"/>
      <c r="I68" s="91">
        <v>1019.97</v>
      </c>
      <c r="J68" s="90"/>
      <c r="K68" s="90"/>
      <c r="L68" s="91">
        <v>1019.97</v>
      </c>
      <c r="M68" s="90"/>
      <c r="N68" s="90"/>
      <c r="O68" s="91">
        <v>1019.97</v>
      </c>
      <c r="P68" s="90"/>
      <c r="Q68" s="90"/>
      <c r="R68" s="90"/>
      <c r="S68" s="240"/>
      <c r="T68" s="243"/>
      <c r="U68" s="209"/>
      <c r="V68" s="210"/>
      <c r="W68" s="210"/>
      <c r="X68" s="211"/>
      <c r="Y68" s="212"/>
    </row>
    <row r="69" spans="1:25" ht="12.75">
      <c r="A69" s="249"/>
      <c r="B69" s="92"/>
      <c r="C69" s="93"/>
      <c r="D69" s="97" t="s">
        <v>98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5"/>
      <c r="S69" s="241"/>
      <c r="T69" s="244"/>
      <c r="U69" s="209"/>
      <c r="V69" s="210"/>
      <c r="W69" s="210"/>
      <c r="X69" s="211"/>
      <c r="Y69" s="212"/>
    </row>
    <row r="70" spans="1:25" ht="12.75" customHeight="1">
      <c r="A70" s="247">
        <v>7</v>
      </c>
      <c r="B70" s="236"/>
      <c r="C70" s="237"/>
      <c r="D70" s="238"/>
      <c r="E70" s="89"/>
      <c r="F70" s="90"/>
      <c r="G70" s="90"/>
      <c r="H70" s="90"/>
      <c r="I70" s="142"/>
      <c r="J70" s="143"/>
      <c r="K70" s="143"/>
      <c r="L70" s="142"/>
      <c r="M70" s="143"/>
      <c r="N70" s="143"/>
      <c r="O70" s="142"/>
      <c r="P70" s="90"/>
      <c r="Q70" s="90"/>
      <c r="R70" s="90"/>
      <c r="S70" s="239" t="s">
        <v>214</v>
      </c>
      <c r="T70" s="242" t="s">
        <v>215</v>
      </c>
      <c r="U70" s="209"/>
      <c r="V70" s="210"/>
      <c r="W70" s="210"/>
      <c r="X70" s="211"/>
      <c r="Y70" s="212"/>
    </row>
    <row r="71" spans="1:25" ht="12.75">
      <c r="A71" s="248"/>
      <c r="B71" s="92"/>
      <c r="C71" s="93"/>
      <c r="D71" s="93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3"/>
      <c r="Q71" s="93"/>
      <c r="R71" s="95"/>
      <c r="S71" s="240"/>
      <c r="T71" s="243"/>
      <c r="U71" s="209"/>
      <c r="V71" s="210"/>
      <c r="W71" s="210"/>
      <c r="X71" s="211"/>
      <c r="Y71" s="212"/>
    </row>
    <row r="72" spans="1:25" ht="12.75" customHeight="1">
      <c r="A72" s="248"/>
      <c r="B72" s="232" t="s">
        <v>174</v>
      </c>
      <c r="C72" s="232"/>
      <c r="D72" s="232"/>
      <c r="E72" s="96" t="s">
        <v>175</v>
      </c>
      <c r="F72" s="90"/>
      <c r="G72" s="90"/>
      <c r="H72" s="90"/>
      <c r="I72" s="91">
        <v>1002.99</v>
      </c>
      <c r="J72" s="90"/>
      <c r="K72" s="90"/>
      <c r="L72" s="91">
        <v>1002.99</v>
      </c>
      <c r="M72" s="90"/>
      <c r="N72" s="90"/>
      <c r="O72" s="91">
        <v>1002.99</v>
      </c>
      <c r="P72" s="90"/>
      <c r="Q72" s="90"/>
      <c r="R72" s="90"/>
      <c r="S72" s="240"/>
      <c r="T72" s="243"/>
      <c r="U72" s="209"/>
      <c r="V72" s="210"/>
      <c r="W72" s="210"/>
      <c r="X72" s="211"/>
      <c r="Y72" s="212"/>
    </row>
    <row r="73" spans="1:25" ht="12.75">
      <c r="A73" s="249"/>
      <c r="B73" s="92"/>
      <c r="C73" s="93"/>
      <c r="D73" s="97" t="s">
        <v>98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5"/>
      <c r="S73" s="241"/>
      <c r="T73" s="244"/>
      <c r="U73" s="209"/>
      <c r="V73" s="210"/>
      <c r="W73" s="210"/>
      <c r="X73" s="211"/>
      <c r="Y73" s="212"/>
    </row>
    <row r="74" spans="1:25" ht="12.75" customHeight="1">
      <c r="A74" s="247">
        <v>8</v>
      </c>
      <c r="B74" s="236"/>
      <c r="C74" s="237"/>
      <c r="D74" s="238"/>
      <c r="E74" s="89"/>
      <c r="F74" s="90"/>
      <c r="G74" s="90"/>
      <c r="H74" s="90"/>
      <c r="I74" s="142"/>
      <c r="J74" s="143"/>
      <c r="K74" s="143"/>
      <c r="L74" s="142"/>
      <c r="M74" s="143"/>
      <c r="N74" s="143"/>
      <c r="O74" s="142"/>
      <c r="P74" s="90"/>
      <c r="Q74" s="90"/>
      <c r="R74" s="90"/>
      <c r="S74" s="239" t="s">
        <v>216</v>
      </c>
      <c r="T74" s="242" t="s">
        <v>217</v>
      </c>
      <c r="U74" s="209"/>
      <c r="V74" s="210"/>
      <c r="W74" s="210"/>
      <c r="X74" s="211"/>
      <c r="Y74" s="212"/>
    </row>
    <row r="75" spans="1:25" ht="12.75">
      <c r="A75" s="248"/>
      <c r="B75" s="92"/>
      <c r="C75" s="93"/>
      <c r="D75" s="93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3"/>
      <c r="Q75" s="93"/>
      <c r="R75" s="95"/>
      <c r="S75" s="240"/>
      <c r="T75" s="243"/>
      <c r="U75" s="209"/>
      <c r="V75" s="210"/>
      <c r="W75" s="210"/>
      <c r="X75" s="211"/>
      <c r="Y75" s="212"/>
    </row>
    <row r="76" spans="1:25" ht="12.75" customHeight="1">
      <c r="A76" s="248"/>
      <c r="B76" s="232" t="s">
        <v>174</v>
      </c>
      <c r="C76" s="232"/>
      <c r="D76" s="232"/>
      <c r="E76" s="96" t="s">
        <v>175</v>
      </c>
      <c r="F76" s="90"/>
      <c r="G76" s="90"/>
      <c r="H76" s="90"/>
      <c r="I76" s="91">
        <v>1002.99</v>
      </c>
      <c r="J76" s="90"/>
      <c r="K76" s="90"/>
      <c r="L76" s="91">
        <v>1002.99</v>
      </c>
      <c r="M76" s="90"/>
      <c r="N76" s="90"/>
      <c r="O76" s="91">
        <v>1002.99</v>
      </c>
      <c r="P76" s="90"/>
      <c r="Q76" s="90"/>
      <c r="R76" s="90"/>
      <c r="S76" s="240"/>
      <c r="T76" s="243"/>
      <c r="U76" s="209"/>
      <c r="V76" s="210"/>
      <c r="W76" s="210"/>
      <c r="X76" s="211"/>
      <c r="Y76" s="212"/>
    </row>
    <row r="77" spans="1:25" ht="12.75">
      <c r="A77" s="249"/>
      <c r="B77" s="92"/>
      <c r="C77" s="93"/>
      <c r="D77" s="97" t="s">
        <v>98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5"/>
      <c r="S77" s="241"/>
      <c r="T77" s="244"/>
      <c r="U77" s="209"/>
      <c r="V77" s="210"/>
      <c r="W77" s="210"/>
      <c r="X77" s="211"/>
      <c r="Y77" s="212"/>
    </row>
    <row r="78" spans="1:25" ht="12.75">
      <c r="A78" s="247">
        <v>9</v>
      </c>
      <c r="B78" s="236"/>
      <c r="C78" s="237"/>
      <c r="D78" s="238"/>
      <c r="E78" s="89"/>
      <c r="F78" s="90"/>
      <c r="G78" s="90"/>
      <c r="H78" s="90"/>
      <c r="I78" s="142"/>
      <c r="J78" s="143"/>
      <c r="K78" s="143"/>
      <c r="L78" s="142"/>
      <c r="M78" s="143"/>
      <c r="N78" s="143"/>
      <c r="O78" s="142"/>
      <c r="P78" s="90"/>
      <c r="Q78" s="90"/>
      <c r="R78" s="90"/>
      <c r="S78" s="239" t="s">
        <v>218</v>
      </c>
      <c r="T78" s="242" t="s">
        <v>219</v>
      </c>
      <c r="U78" s="209"/>
      <c r="V78" s="210"/>
      <c r="W78" s="210"/>
      <c r="X78" s="211"/>
      <c r="Y78" s="212"/>
    </row>
    <row r="79" spans="1:25" ht="12.75">
      <c r="A79" s="248"/>
      <c r="B79" s="92"/>
      <c r="C79" s="93"/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3"/>
      <c r="Q79" s="93"/>
      <c r="R79" s="95"/>
      <c r="S79" s="240"/>
      <c r="T79" s="243"/>
      <c r="U79" s="209"/>
      <c r="V79" s="210"/>
      <c r="W79" s="210"/>
      <c r="X79" s="211"/>
      <c r="Y79" s="212"/>
    </row>
    <row r="80" spans="1:25" ht="12.75">
      <c r="A80" s="248"/>
      <c r="B80" s="232" t="s">
        <v>174</v>
      </c>
      <c r="C80" s="232"/>
      <c r="D80" s="232"/>
      <c r="E80" s="96" t="s">
        <v>175</v>
      </c>
      <c r="F80" s="90"/>
      <c r="G80" s="90"/>
      <c r="H80" s="90"/>
      <c r="I80" s="91">
        <v>1002.99</v>
      </c>
      <c r="J80" s="90"/>
      <c r="K80" s="90"/>
      <c r="L80" s="91">
        <v>1002.99</v>
      </c>
      <c r="M80" s="90"/>
      <c r="N80" s="90"/>
      <c r="O80" s="91">
        <v>1002.99</v>
      </c>
      <c r="P80" s="90"/>
      <c r="Q80" s="90"/>
      <c r="R80" s="90"/>
      <c r="S80" s="240"/>
      <c r="T80" s="243"/>
      <c r="U80" s="209"/>
      <c r="V80" s="210"/>
      <c r="W80" s="210"/>
      <c r="X80" s="211"/>
      <c r="Y80" s="212"/>
    </row>
    <row r="81" spans="1:25" ht="12.75">
      <c r="A81" s="249"/>
      <c r="B81" s="92"/>
      <c r="C81" s="93"/>
      <c r="D81" s="97" t="s">
        <v>98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5"/>
      <c r="S81" s="241"/>
      <c r="T81" s="244"/>
      <c r="U81" s="209"/>
      <c r="V81" s="210"/>
      <c r="W81" s="210"/>
      <c r="X81" s="211"/>
      <c r="Y81" s="212"/>
    </row>
    <row r="82" spans="1:25" ht="12.75">
      <c r="A82" s="247">
        <v>10</v>
      </c>
      <c r="B82" s="236"/>
      <c r="C82" s="237"/>
      <c r="D82" s="238"/>
      <c r="E82" s="89"/>
      <c r="F82" s="90"/>
      <c r="G82" s="90"/>
      <c r="H82" s="90"/>
      <c r="I82" s="142"/>
      <c r="J82" s="143"/>
      <c r="K82" s="143"/>
      <c r="L82" s="142"/>
      <c r="M82" s="143"/>
      <c r="N82" s="143"/>
      <c r="O82" s="142"/>
      <c r="P82" s="90"/>
      <c r="Q82" s="90"/>
      <c r="R82" s="90"/>
      <c r="S82" s="239" t="s">
        <v>220</v>
      </c>
      <c r="T82" s="242" t="s">
        <v>221</v>
      </c>
      <c r="U82" s="209"/>
      <c r="V82" s="210"/>
      <c r="W82" s="210"/>
      <c r="X82" s="211"/>
      <c r="Y82" s="212"/>
    </row>
    <row r="83" spans="1:25" ht="12.75">
      <c r="A83" s="248"/>
      <c r="B83" s="92"/>
      <c r="C83" s="93"/>
      <c r="D83" s="9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3"/>
      <c r="Q83" s="93"/>
      <c r="R83" s="95"/>
      <c r="S83" s="240"/>
      <c r="T83" s="243"/>
      <c r="U83" s="209"/>
      <c r="V83" s="210"/>
      <c r="W83" s="210"/>
      <c r="X83" s="211"/>
      <c r="Y83" s="212"/>
    </row>
    <row r="84" spans="1:25" ht="12.75">
      <c r="A84" s="248"/>
      <c r="B84" s="232" t="s">
        <v>174</v>
      </c>
      <c r="C84" s="232"/>
      <c r="D84" s="232"/>
      <c r="E84" s="96" t="s">
        <v>175</v>
      </c>
      <c r="F84" s="90"/>
      <c r="G84" s="90"/>
      <c r="H84" s="90"/>
      <c r="I84" s="91">
        <v>1083.9</v>
      </c>
      <c r="J84" s="90"/>
      <c r="K84" s="90"/>
      <c r="L84" s="91">
        <v>1083.9</v>
      </c>
      <c r="M84" s="90"/>
      <c r="N84" s="90"/>
      <c r="O84" s="91">
        <v>1083.9</v>
      </c>
      <c r="P84" s="90"/>
      <c r="Q84" s="90"/>
      <c r="R84" s="90"/>
      <c r="S84" s="240"/>
      <c r="T84" s="243"/>
      <c r="U84" s="209"/>
      <c r="V84" s="210"/>
      <c r="W84" s="210"/>
      <c r="X84" s="211"/>
      <c r="Y84" s="212"/>
    </row>
    <row r="85" spans="1:25" ht="12.75">
      <c r="A85" s="249"/>
      <c r="B85" s="92"/>
      <c r="C85" s="93"/>
      <c r="D85" s="97" t="s">
        <v>98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5"/>
      <c r="S85" s="241"/>
      <c r="T85" s="244"/>
      <c r="U85" s="213"/>
      <c r="V85" s="213"/>
      <c r="W85" s="213"/>
      <c r="X85" s="213"/>
      <c r="Y85" s="214"/>
    </row>
    <row r="86" ht="13.5" thickBot="1"/>
    <row r="87" spans="1:6" ht="33.75" customHeight="1">
      <c r="A87" s="225" t="s">
        <v>0</v>
      </c>
      <c r="B87" s="226"/>
      <c r="C87" s="226"/>
      <c r="D87" s="226"/>
      <c r="E87" s="226"/>
      <c r="F87" s="227"/>
    </row>
    <row r="88" spans="1:6" ht="12.75">
      <c r="A88" s="287" t="s">
        <v>176</v>
      </c>
      <c r="B88" s="288"/>
      <c r="C88" s="288"/>
      <c r="D88" s="288"/>
      <c r="E88" s="288"/>
      <c r="F88" s="289"/>
    </row>
    <row r="89" spans="1:6" ht="22.5" customHeight="1" thickBot="1">
      <c r="A89" s="290" t="s">
        <v>222</v>
      </c>
      <c r="B89" s="291"/>
      <c r="C89" s="291"/>
      <c r="D89" s="291"/>
      <c r="E89" s="291"/>
      <c r="F89" s="292"/>
    </row>
    <row r="90" spans="1:6" ht="13.5" thickBot="1">
      <c r="A90" s="2"/>
      <c r="B90" s="3"/>
      <c r="C90" s="3"/>
      <c r="D90" s="3"/>
      <c r="E90" s="3"/>
      <c r="F90" s="4"/>
    </row>
    <row r="91" spans="1:6" ht="13.5" thickBot="1">
      <c r="A91" s="196"/>
      <c r="B91" s="197"/>
      <c r="C91" s="197"/>
      <c r="D91" s="197"/>
      <c r="E91" s="197"/>
      <c r="F91" s="198"/>
    </row>
    <row r="92" spans="1:6" ht="24" thickBot="1">
      <c r="A92" s="7"/>
      <c r="B92" s="8" t="s">
        <v>1</v>
      </c>
      <c r="C92" s="9" t="s">
        <v>2</v>
      </c>
      <c r="D92" s="9" t="s">
        <v>3</v>
      </c>
      <c r="E92" s="9" t="s">
        <v>4</v>
      </c>
      <c r="F92" s="10"/>
    </row>
    <row r="93" spans="1:6" ht="13.5" thickBot="1">
      <c r="A93" s="7"/>
      <c r="B93" s="199">
        <v>1</v>
      </c>
      <c r="C93" s="199">
        <v>2</v>
      </c>
      <c r="D93" s="199">
        <v>3</v>
      </c>
      <c r="E93" s="199">
        <v>4</v>
      </c>
      <c r="F93" s="10"/>
    </row>
    <row r="94" spans="1:6" ht="43.5" customHeight="1" thickBot="1">
      <c r="A94" s="7"/>
      <c r="B94" s="12">
        <v>1</v>
      </c>
      <c r="C94" s="155" t="s">
        <v>5</v>
      </c>
      <c r="D94" s="13" t="s">
        <v>6</v>
      </c>
      <c r="E94" s="156" t="s">
        <v>172</v>
      </c>
      <c r="F94" s="10"/>
    </row>
    <row r="95" spans="1:6" ht="25.5" customHeight="1" thickBot="1">
      <c r="A95" s="7"/>
      <c r="B95" s="14">
        <v>2</v>
      </c>
      <c r="C95" s="160" t="s">
        <v>7</v>
      </c>
      <c r="D95" s="16" t="s">
        <v>8</v>
      </c>
      <c r="E95" s="157"/>
      <c r="F95" s="10"/>
    </row>
    <row r="96" spans="1:6" ht="33" customHeight="1" thickBot="1">
      <c r="A96" s="7"/>
      <c r="B96" s="14">
        <v>3</v>
      </c>
      <c r="C96" s="160" t="s">
        <v>153</v>
      </c>
      <c r="D96" s="16" t="s">
        <v>8</v>
      </c>
      <c r="E96" s="158">
        <f>E97+E98+E99+E100</f>
        <v>388552.016</v>
      </c>
      <c r="F96" s="10"/>
    </row>
    <row r="97" spans="1:6" ht="33" customHeight="1" thickBot="1">
      <c r="A97" s="7"/>
      <c r="B97" s="18" t="s">
        <v>48</v>
      </c>
      <c r="C97" s="160" t="s">
        <v>153</v>
      </c>
      <c r="D97" s="137"/>
      <c r="E97" s="146">
        <v>215396.883</v>
      </c>
      <c r="F97" s="10"/>
    </row>
    <row r="98" spans="1:6" ht="47.25" customHeight="1" thickBot="1">
      <c r="A98" s="7"/>
      <c r="B98" s="18" t="s">
        <v>49</v>
      </c>
      <c r="C98" s="153" t="s">
        <v>9</v>
      </c>
      <c r="D98" s="16" t="s">
        <v>8</v>
      </c>
      <c r="E98" s="147">
        <v>141332.137</v>
      </c>
      <c r="F98" s="10"/>
    </row>
    <row r="99" spans="1:6" ht="33.75" customHeight="1" thickBot="1">
      <c r="A99" s="7"/>
      <c r="B99" s="18" t="s">
        <v>50</v>
      </c>
      <c r="C99" s="153" t="s">
        <v>154</v>
      </c>
      <c r="D99" s="16" t="s">
        <v>8</v>
      </c>
      <c r="E99" s="147">
        <v>190.01</v>
      </c>
      <c r="F99" s="10"/>
    </row>
    <row r="100" spans="1:6" ht="46.5" customHeight="1" thickBot="1">
      <c r="A100" s="7"/>
      <c r="B100" s="18" t="s">
        <v>51</v>
      </c>
      <c r="C100" s="153" t="s">
        <v>10</v>
      </c>
      <c r="D100" s="16" t="s">
        <v>8</v>
      </c>
      <c r="E100" s="147">
        <v>31632.986</v>
      </c>
      <c r="F100" s="10"/>
    </row>
    <row r="101" spans="1:6" ht="28.5" customHeight="1" thickBot="1">
      <c r="A101" s="7"/>
      <c r="B101" s="19" t="s">
        <v>155</v>
      </c>
      <c r="C101" s="154" t="s">
        <v>11</v>
      </c>
      <c r="D101" s="16" t="s">
        <v>12</v>
      </c>
      <c r="E101" s="148">
        <f>E100/E102</f>
        <v>2.66</v>
      </c>
      <c r="F101" s="10"/>
    </row>
    <row r="102" spans="1:6" ht="31.5" customHeight="1" thickBot="1">
      <c r="A102" s="7"/>
      <c r="B102" s="19" t="s">
        <v>156</v>
      </c>
      <c r="C102" s="154" t="s">
        <v>13</v>
      </c>
      <c r="D102" s="16" t="s">
        <v>14</v>
      </c>
      <c r="E102" s="149">
        <v>11892.1</v>
      </c>
      <c r="F102" s="10"/>
    </row>
    <row r="103" spans="1:6" ht="24" customHeight="1" thickBot="1">
      <c r="A103" s="7"/>
      <c r="B103" s="18" t="s">
        <v>158</v>
      </c>
      <c r="C103" s="153" t="s">
        <v>141</v>
      </c>
      <c r="D103" s="16" t="s">
        <v>8</v>
      </c>
      <c r="E103" s="150">
        <v>33601.96</v>
      </c>
      <c r="F103" s="10"/>
    </row>
    <row r="104" spans="1:6" ht="24" customHeight="1" thickBot="1">
      <c r="A104" s="7"/>
      <c r="B104" s="18" t="s">
        <v>157</v>
      </c>
      <c r="C104" s="153" t="s">
        <v>142</v>
      </c>
      <c r="D104" s="16" t="s">
        <v>8</v>
      </c>
      <c r="E104" s="150">
        <v>9488.405</v>
      </c>
      <c r="F104" s="10"/>
    </row>
    <row r="105" spans="1:6" ht="36.75" customHeight="1" thickBot="1">
      <c r="A105" s="7"/>
      <c r="B105" s="18" t="s">
        <v>159</v>
      </c>
      <c r="C105" s="153" t="s">
        <v>15</v>
      </c>
      <c r="D105" s="16" t="s">
        <v>8</v>
      </c>
      <c r="E105" s="150">
        <v>4477.893</v>
      </c>
      <c r="F105" s="10"/>
    </row>
    <row r="106" spans="1:6" ht="41.25" customHeight="1" thickBot="1">
      <c r="A106" s="7"/>
      <c r="B106" s="18" t="s">
        <v>160</v>
      </c>
      <c r="C106" s="153" t="s">
        <v>16</v>
      </c>
      <c r="D106" s="16" t="s">
        <v>8</v>
      </c>
      <c r="E106" s="150">
        <v>1127.9</v>
      </c>
      <c r="F106" s="10"/>
    </row>
    <row r="107" spans="1:6" ht="27.75" customHeight="1" thickBot="1">
      <c r="A107" s="7"/>
      <c r="B107" s="18" t="s">
        <v>161</v>
      </c>
      <c r="C107" s="153" t="s">
        <v>143</v>
      </c>
      <c r="D107" s="16" t="s">
        <v>8</v>
      </c>
      <c r="E107" s="150">
        <f>E108+E109+E110</f>
        <v>3882.612</v>
      </c>
      <c r="F107" s="10"/>
    </row>
    <row r="108" spans="1:6" ht="27.75" customHeight="1" thickBot="1">
      <c r="A108" s="7"/>
      <c r="B108" s="18" t="s">
        <v>162</v>
      </c>
      <c r="C108" s="153" t="s">
        <v>144</v>
      </c>
      <c r="D108" s="16" t="s">
        <v>8</v>
      </c>
      <c r="E108" s="149">
        <v>384.919</v>
      </c>
      <c r="F108" s="10"/>
    </row>
    <row r="109" spans="1:6" ht="27.75" customHeight="1" thickBot="1">
      <c r="A109" s="7"/>
      <c r="B109" s="18" t="s">
        <v>163</v>
      </c>
      <c r="C109" s="153" t="s">
        <v>145</v>
      </c>
      <c r="D109" s="16" t="s">
        <v>8</v>
      </c>
      <c r="E109" s="149">
        <v>467.418</v>
      </c>
      <c r="F109" s="10"/>
    </row>
    <row r="110" spans="1:6" ht="27.75" customHeight="1" thickBot="1">
      <c r="A110" s="7"/>
      <c r="B110" s="18" t="s">
        <v>178</v>
      </c>
      <c r="C110" s="153" t="s">
        <v>146</v>
      </c>
      <c r="D110" s="16" t="s">
        <v>8</v>
      </c>
      <c r="E110" s="149">
        <v>3030.275</v>
      </c>
      <c r="F110" s="10"/>
    </row>
    <row r="111" spans="1:6" ht="33" customHeight="1" thickBot="1">
      <c r="A111" s="7"/>
      <c r="B111" s="18" t="s">
        <v>179</v>
      </c>
      <c r="C111" s="153" t="s">
        <v>147</v>
      </c>
      <c r="D111" s="16" t="s">
        <v>8</v>
      </c>
      <c r="E111" s="150">
        <f>E112</f>
        <v>12121.1</v>
      </c>
      <c r="F111" s="10"/>
    </row>
    <row r="112" spans="1:6" ht="25.5" customHeight="1" thickBot="1">
      <c r="A112" s="7"/>
      <c r="B112" s="19" t="s">
        <v>52</v>
      </c>
      <c r="C112" s="161" t="s">
        <v>148</v>
      </c>
      <c r="D112" s="16" t="s">
        <v>8</v>
      </c>
      <c r="E112" s="149">
        <v>12121.1</v>
      </c>
      <c r="F112" s="10"/>
    </row>
    <row r="113" spans="1:6" ht="30.75" customHeight="1" thickBot="1">
      <c r="A113" s="7"/>
      <c r="B113" s="19" t="s">
        <v>53</v>
      </c>
      <c r="C113" s="161" t="s">
        <v>149</v>
      </c>
      <c r="D113" s="16" t="s">
        <v>8</v>
      </c>
      <c r="E113" s="149">
        <v>0</v>
      </c>
      <c r="F113" s="10"/>
    </row>
    <row r="114" spans="1:6" ht="20.25" customHeight="1" thickBot="1">
      <c r="A114" s="7"/>
      <c r="B114" s="18" t="s">
        <v>180</v>
      </c>
      <c r="C114" s="162" t="s">
        <v>150</v>
      </c>
      <c r="D114" s="16" t="s">
        <v>8</v>
      </c>
      <c r="E114" s="149">
        <v>0</v>
      </c>
      <c r="F114" s="10"/>
    </row>
    <row r="115" spans="1:6" ht="20.25" customHeight="1" thickBot="1">
      <c r="A115" s="7"/>
      <c r="B115" s="18" t="s">
        <v>181</v>
      </c>
      <c r="C115" s="162" t="s">
        <v>223</v>
      </c>
      <c r="D115" s="16" t="s">
        <v>8</v>
      </c>
      <c r="E115" s="149">
        <v>3594.154</v>
      </c>
      <c r="F115" s="10"/>
    </row>
    <row r="116" spans="1:6" ht="27.75" customHeight="1" thickBot="1">
      <c r="A116" s="7"/>
      <c r="B116" s="19" t="s">
        <v>181</v>
      </c>
      <c r="C116" s="161" t="s">
        <v>151</v>
      </c>
      <c r="D116" s="16" t="s">
        <v>8</v>
      </c>
      <c r="E116" s="147">
        <v>0</v>
      </c>
      <c r="F116" s="10"/>
    </row>
    <row r="117" spans="1:6" ht="28.5" customHeight="1" thickBot="1">
      <c r="A117" s="7"/>
      <c r="B117" s="19" t="s">
        <v>182</v>
      </c>
      <c r="C117" s="161" t="s">
        <v>152</v>
      </c>
      <c r="D117" s="16" t="s">
        <v>8</v>
      </c>
      <c r="E117" s="150">
        <v>3373.849</v>
      </c>
      <c r="F117" s="10"/>
    </row>
    <row r="118" spans="1:6" ht="30.75" customHeight="1" thickBot="1">
      <c r="A118" s="7"/>
      <c r="B118" s="18" t="s">
        <v>184</v>
      </c>
      <c r="C118" s="162" t="s">
        <v>185</v>
      </c>
      <c r="D118" s="16" t="s">
        <v>8</v>
      </c>
      <c r="E118" s="150">
        <v>446869.055</v>
      </c>
      <c r="F118" s="10"/>
    </row>
    <row r="119" spans="1:6" ht="47.25" customHeight="1" thickBot="1">
      <c r="A119" s="7"/>
      <c r="B119" s="19" t="s">
        <v>186</v>
      </c>
      <c r="C119" s="161" t="s">
        <v>187</v>
      </c>
      <c r="D119" s="16" t="s">
        <v>8</v>
      </c>
      <c r="E119" s="150">
        <v>1391.845</v>
      </c>
      <c r="F119" s="10"/>
    </row>
    <row r="120" spans="1:7" ht="36.75" customHeight="1" thickBot="1">
      <c r="A120" s="7"/>
      <c r="B120" s="144" t="s">
        <v>54</v>
      </c>
      <c r="C120" s="164" t="s">
        <v>168</v>
      </c>
      <c r="D120" s="165" t="s">
        <v>8</v>
      </c>
      <c r="E120" s="166">
        <f>-1567.583</f>
        <v>-1567.583</v>
      </c>
      <c r="F120" s="10"/>
      <c r="G120" s="172"/>
    </row>
    <row r="121" spans="1:7" ht="36.75" customHeight="1" thickBot="1">
      <c r="A121" s="7"/>
      <c r="B121" s="171" t="s">
        <v>55</v>
      </c>
      <c r="C121" s="167" t="s">
        <v>224</v>
      </c>
      <c r="D121" s="170" t="s">
        <v>8</v>
      </c>
      <c r="E121" s="169">
        <v>163.03</v>
      </c>
      <c r="F121" s="10"/>
      <c r="G121" s="172"/>
    </row>
    <row r="122" spans="1:7" ht="36.75" customHeight="1" thickBot="1">
      <c r="A122" s="7"/>
      <c r="B122" s="171" t="s">
        <v>189</v>
      </c>
      <c r="C122" s="167" t="s">
        <v>225</v>
      </c>
      <c r="D122" s="170" t="s">
        <v>8</v>
      </c>
      <c r="E122" s="168">
        <v>41.727</v>
      </c>
      <c r="F122" s="10"/>
      <c r="G122" s="172"/>
    </row>
    <row r="123" spans="1:7" ht="36.75" customHeight="1" thickBot="1">
      <c r="A123" s="7"/>
      <c r="B123" s="171" t="s">
        <v>226</v>
      </c>
      <c r="C123" s="167" t="s">
        <v>188</v>
      </c>
      <c r="D123" s="170" t="s">
        <v>8</v>
      </c>
      <c r="E123" s="168">
        <v>2754.671</v>
      </c>
      <c r="F123" s="10"/>
      <c r="G123" s="172"/>
    </row>
    <row r="124" spans="1:7" ht="36.75" customHeight="1" thickBot="1">
      <c r="A124" s="7"/>
      <c r="B124" s="171" t="s">
        <v>55</v>
      </c>
      <c r="C124" s="167" t="s">
        <v>227</v>
      </c>
      <c r="D124" s="170" t="s">
        <v>8</v>
      </c>
      <c r="E124" s="168">
        <v>26.163</v>
      </c>
      <c r="F124" s="10"/>
      <c r="G124" s="172"/>
    </row>
    <row r="125" spans="1:7" ht="36.75" customHeight="1" thickBot="1">
      <c r="A125" s="7"/>
      <c r="B125" s="171" t="s">
        <v>190</v>
      </c>
      <c r="C125" s="167" t="s">
        <v>191</v>
      </c>
      <c r="D125" s="170" t="s">
        <v>8</v>
      </c>
      <c r="E125" s="168">
        <v>448307.063</v>
      </c>
      <c r="F125" s="10"/>
      <c r="G125" s="172"/>
    </row>
    <row r="126" spans="1:6" ht="18.75" thickBot="1">
      <c r="A126" s="7"/>
      <c r="B126" s="20"/>
      <c r="C126" s="163"/>
      <c r="D126" s="21"/>
      <c r="E126" s="151"/>
      <c r="F126" s="10"/>
    </row>
    <row r="127" spans="1:6" ht="45" customHeight="1" thickBot="1">
      <c r="A127" s="7"/>
      <c r="B127" s="14">
        <v>12</v>
      </c>
      <c r="C127" s="159" t="s">
        <v>18</v>
      </c>
      <c r="D127" s="16" t="s">
        <v>19</v>
      </c>
      <c r="E127" s="149">
        <v>202.849</v>
      </c>
      <c r="F127" s="10"/>
    </row>
    <row r="128" spans="1:6" ht="53.25" customHeight="1" thickBot="1">
      <c r="A128" s="7"/>
      <c r="B128" s="14">
        <v>13</v>
      </c>
      <c r="C128" s="159" t="s">
        <v>194</v>
      </c>
      <c r="D128" s="16" t="s">
        <v>19</v>
      </c>
      <c r="E128" s="149">
        <v>616.364</v>
      </c>
      <c r="F128" s="10"/>
    </row>
    <row r="129" spans="1:6" ht="53.25" customHeight="1" thickBot="1">
      <c r="A129" s="7"/>
      <c r="B129" s="14" t="s">
        <v>195</v>
      </c>
      <c r="C129" s="159" t="s">
        <v>196</v>
      </c>
      <c r="D129" s="16"/>
      <c r="E129" s="149">
        <v>24.082</v>
      </c>
      <c r="F129" s="10"/>
    </row>
    <row r="130" spans="1:6" ht="51" customHeight="1" thickBot="1">
      <c r="A130" s="7"/>
      <c r="B130" s="14">
        <v>15</v>
      </c>
      <c r="C130" s="159" t="s">
        <v>193</v>
      </c>
      <c r="D130" s="16" t="s">
        <v>19</v>
      </c>
      <c r="E130" s="152">
        <v>592.282</v>
      </c>
      <c r="F130" s="10"/>
    </row>
    <row r="131" spans="1:6" ht="19.5" customHeight="1" thickBot="1">
      <c r="A131" s="7"/>
      <c r="B131" s="18" t="s">
        <v>197</v>
      </c>
      <c r="C131" s="162" t="s">
        <v>20</v>
      </c>
      <c r="D131" s="16" t="s">
        <v>19</v>
      </c>
      <c r="E131" s="17">
        <f>E130-E132</f>
        <v>415.759</v>
      </c>
      <c r="F131" s="10"/>
    </row>
    <row r="132" spans="1:6" ht="24" customHeight="1" thickBot="1">
      <c r="A132" s="7"/>
      <c r="B132" s="18" t="s">
        <v>198</v>
      </c>
      <c r="C132" s="162" t="s">
        <v>21</v>
      </c>
      <c r="D132" s="16" t="s">
        <v>19</v>
      </c>
      <c r="E132" s="17">
        <v>176.523</v>
      </c>
      <c r="F132" s="10"/>
    </row>
    <row r="133" spans="1:6" ht="25.5" customHeight="1" thickBot="1">
      <c r="A133" s="7"/>
      <c r="B133" s="14">
        <v>12</v>
      </c>
      <c r="C133" s="15" t="s">
        <v>22</v>
      </c>
      <c r="D133" s="16" t="s">
        <v>23</v>
      </c>
      <c r="E133" s="149">
        <v>3.91</v>
      </c>
      <c r="F133" s="10"/>
    </row>
    <row r="134" spans="1:6" ht="27.75" customHeight="1" thickBot="1">
      <c r="A134" s="7"/>
      <c r="B134" s="14">
        <v>13</v>
      </c>
      <c r="C134" s="15" t="s">
        <v>24</v>
      </c>
      <c r="D134" s="16" t="s">
        <v>25</v>
      </c>
      <c r="E134" s="149">
        <v>0</v>
      </c>
      <c r="F134" s="10"/>
    </row>
    <row r="135" spans="1:6" ht="27.75" customHeight="1" thickBot="1">
      <c r="A135" s="7"/>
      <c r="B135" s="14">
        <v>14</v>
      </c>
      <c r="C135" s="15" t="s">
        <v>26</v>
      </c>
      <c r="D135" s="16" t="s">
        <v>27</v>
      </c>
      <c r="E135" s="149">
        <v>0</v>
      </c>
      <c r="F135" s="10"/>
    </row>
    <row r="136" spans="1:6" ht="28.5" customHeight="1" thickBot="1">
      <c r="A136" s="7"/>
      <c r="B136" s="14">
        <v>15</v>
      </c>
      <c r="C136" s="15" t="s">
        <v>28</v>
      </c>
      <c r="D136" s="16" t="s">
        <v>17</v>
      </c>
      <c r="E136" s="149">
        <v>40.5</v>
      </c>
      <c r="F136" s="10"/>
    </row>
    <row r="137" spans="1:6" ht="58.5" customHeight="1" thickBot="1">
      <c r="A137" s="7"/>
      <c r="B137" s="14">
        <v>16</v>
      </c>
      <c r="C137" s="15" t="s">
        <v>29</v>
      </c>
      <c r="D137" s="16" t="s">
        <v>30</v>
      </c>
      <c r="E137" s="149" t="s">
        <v>136</v>
      </c>
      <c r="F137" s="10"/>
    </row>
    <row r="138" spans="1:6" ht="18.75" thickBot="1">
      <c r="A138" s="7"/>
      <c r="B138" s="14">
        <v>17</v>
      </c>
      <c r="C138" s="15" t="s">
        <v>31</v>
      </c>
      <c r="D138" s="22" t="s">
        <v>6</v>
      </c>
      <c r="E138" s="173" t="s">
        <v>136</v>
      </c>
      <c r="F138" s="10"/>
    </row>
    <row r="139" spans="1:6" ht="12.75">
      <c r="A139" s="7"/>
      <c r="B139" s="200"/>
      <c r="C139" s="201"/>
      <c r="D139" s="202"/>
      <c r="E139" s="200"/>
      <c r="F139" s="10"/>
    </row>
    <row r="140" spans="1:6" ht="12.75">
      <c r="A140" s="7"/>
      <c r="B140" s="203"/>
      <c r="C140" s="293"/>
      <c r="D140" s="293"/>
      <c r="E140" s="293"/>
      <c r="F140" s="10"/>
    </row>
    <row r="141" spans="1:6" ht="13.5" thickBot="1">
      <c r="A141" s="204"/>
      <c r="B141" s="205"/>
      <c r="C141" s="205"/>
      <c r="D141" s="205"/>
      <c r="E141" s="205"/>
      <c r="F141" s="206"/>
    </row>
    <row r="142" ht="15.75">
      <c r="A142" s="1"/>
    </row>
    <row r="143" spans="1:11" ht="12.75">
      <c r="A143" s="294"/>
      <c r="B143" s="294"/>
      <c r="C143" s="294"/>
      <c r="D143" s="27"/>
      <c r="E143" s="27"/>
      <c r="F143" s="4"/>
      <c r="G143" s="4"/>
      <c r="H143" s="28"/>
      <c r="I143" s="4"/>
      <c r="J143" s="4"/>
      <c r="K143" s="4"/>
    </row>
    <row r="144" spans="1:11" ht="13.5" thickBot="1">
      <c r="A144" s="29"/>
      <c r="B144" s="30"/>
      <c r="C144" s="27"/>
      <c r="D144" s="27"/>
      <c r="E144" s="27"/>
      <c r="F144" s="27"/>
      <c r="G144" s="27"/>
      <c r="H144" s="27"/>
      <c r="I144" s="27"/>
      <c r="J144" s="4"/>
      <c r="K144" s="4"/>
    </row>
    <row r="145" spans="1:11" ht="12.75">
      <c r="A145" s="225" t="s">
        <v>34</v>
      </c>
      <c r="B145" s="226"/>
      <c r="C145" s="226"/>
      <c r="D145" s="226"/>
      <c r="E145" s="226"/>
      <c r="F145" s="226"/>
      <c r="G145" s="226"/>
      <c r="H145" s="226"/>
      <c r="I145" s="226"/>
      <c r="J145" s="226"/>
      <c r="K145" s="227"/>
    </row>
    <row r="146" spans="1:11" ht="13.5" thickBot="1">
      <c r="A146" s="290" t="s">
        <v>228</v>
      </c>
      <c r="B146" s="291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1:11" ht="13.5" thickBot="1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1"/>
    </row>
    <row r="148" spans="1:11" ht="12.7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32"/>
    </row>
    <row r="149" spans="1:11" ht="13.5" thickBot="1">
      <c r="A149" s="33"/>
      <c r="B149" s="3"/>
      <c r="C149" s="3"/>
      <c r="D149" s="3"/>
      <c r="E149" s="3"/>
      <c r="F149" s="3"/>
      <c r="G149" s="3"/>
      <c r="H149" s="3"/>
      <c r="I149" s="3"/>
      <c r="J149" s="3"/>
      <c r="K149" s="34"/>
    </row>
    <row r="150" spans="1:11" ht="69" thickBot="1">
      <c r="A150" s="33"/>
      <c r="B150" s="8" t="s">
        <v>1</v>
      </c>
      <c r="C150" s="9" t="s">
        <v>35</v>
      </c>
      <c r="D150" s="9" t="s">
        <v>36</v>
      </c>
      <c r="E150" s="9" t="s">
        <v>134</v>
      </c>
      <c r="F150" s="9" t="s">
        <v>37</v>
      </c>
      <c r="G150" s="9" t="s">
        <v>38</v>
      </c>
      <c r="H150" s="9" t="s">
        <v>39</v>
      </c>
      <c r="I150" s="9" t="s">
        <v>40</v>
      </c>
      <c r="J150" s="9" t="s">
        <v>41</v>
      </c>
      <c r="K150" s="34"/>
    </row>
    <row r="151" spans="1:11" ht="13.5" thickBot="1">
      <c r="A151" s="33"/>
      <c r="B151" s="11">
        <v>1</v>
      </c>
      <c r="C151" s="11">
        <v>2</v>
      </c>
      <c r="D151" s="11">
        <v>3</v>
      </c>
      <c r="E151" s="11">
        <v>4</v>
      </c>
      <c r="F151" s="11">
        <v>5</v>
      </c>
      <c r="G151" s="11">
        <v>6</v>
      </c>
      <c r="H151" s="11">
        <v>7</v>
      </c>
      <c r="I151" s="11">
        <v>8</v>
      </c>
      <c r="J151" s="11">
        <v>9</v>
      </c>
      <c r="K151" s="34"/>
    </row>
    <row r="152" spans="1:11" ht="22.5" customHeight="1" thickBot="1">
      <c r="A152" s="35"/>
      <c r="B152" s="8">
        <v>1</v>
      </c>
      <c r="C152" s="297" t="s">
        <v>42</v>
      </c>
      <c r="D152" s="298"/>
      <c r="E152" s="298"/>
      <c r="F152" s="298"/>
      <c r="G152" s="298"/>
      <c r="H152" s="299"/>
      <c r="I152" s="36">
        <f>I154+I158+I162+I167</f>
        <v>1421.25</v>
      </c>
      <c r="J152" s="37">
        <v>100</v>
      </c>
      <c r="K152" s="34"/>
    </row>
    <row r="153" spans="1:11" ht="22.5" customHeight="1" thickBot="1">
      <c r="A153" s="35"/>
      <c r="B153" s="38" t="s">
        <v>119</v>
      </c>
      <c r="C153" s="278" t="s">
        <v>164</v>
      </c>
      <c r="D153" s="279"/>
      <c r="E153" s="279"/>
      <c r="F153" s="279"/>
      <c r="G153" s="279"/>
      <c r="H153" s="280"/>
      <c r="I153" s="39"/>
      <c r="J153" s="39"/>
      <c r="K153" s="34"/>
    </row>
    <row r="154" spans="1:11" ht="13.5" thickBot="1">
      <c r="A154" s="35"/>
      <c r="B154" s="281" t="s">
        <v>120</v>
      </c>
      <c r="C154" s="284" t="s">
        <v>236</v>
      </c>
      <c r="D154" s="40" t="s">
        <v>44</v>
      </c>
      <c r="E154" s="26"/>
      <c r="F154" s="40"/>
      <c r="G154" s="41"/>
      <c r="H154" s="42"/>
      <c r="I154" s="43">
        <f>I155</f>
        <v>817.7</v>
      </c>
      <c r="J154" s="109">
        <f>I154*J152/I152</f>
        <v>57.53386103781882</v>
      </c>
      <c r="K154" s="44"/>
    </row>
    <row r="155" spans="1:11" ht="46.5" thickBot="1">
      <c r="A155" s="35"/>
      <c r="B155" s="282"/>
      <c r="C155" s="285"/>
      <c r="D155" s="284" t="s">
        <v>229</v>
      </c>
      <c r="E155" s="284" t="s">
        <v>237</v>
      </c>
      <c r="F155" s="45" t="s">
        <v>46</v>
      </c>
      <c r="G155" s="23">
        <v>1</v>
      </c>
      <c r="H155" s="23" t="s">
        <v>8</v>
      </c>
      <c r="I155" s="17">
        <v>817.7</v>
      </c>
      <c r="J155" s="110"/>
      <c r="K155" s="44"/>
    </row>
    <row r="156" spans="1:11" ht="13.5" thickBot="1">
      <c r="A156" s="35"/>
      <c r="B156" s="282"/>
      <c r="C156" s="285"/>
      <c r="D156" s="286"/>
      <c r="E156" s="286"/>
      <c r="F156" s="48"/>
      <c r="G156" s="49"/>
      <c r="H156" s="49"/>
      <c r="I156" s="49"/>
      <c r="J156" s="111"/>
      <c r="K156" s="51"/>
    </row>
    <row r="157" spans="1:11" ht="13.5" thickBot="1">
      <c r="A157" s="35"/>
      <c r="B157" s="283"/>
      <c r="C157" s="286"/>
      <c r="D157" s="48"/>
      <c r="E157" s="47"/>
      <c r="F157" s="49"/>
      <c r="G157" s="49"/>
      <c r="H157" s="49"/>
      <c r="I157" s="49"/>
      <c r="J157" s="111"/>
      <c r="K157" s="44"/>
    </row>
    <row r="158" spans="1:11" ht="13.5" thickBot="1">
      <c r="A158" s="52"/>
      <c r="B158" s="281" t="s">
        <v>121</v>
      </c>
      <c r="C158" s="284" t="s">
        <v>231</v>
      </c>
      <c r="D158" s="53" t="s">
        <v>44</v>
      </c>
      <c r="E158" s="54"/>
      <c r="F158" s="53"/>
      <c r="G158" s="55"/>
      <c r="H158" s="55"/>
      <c r="I158" s="56">
        <f>I159</f>
        <v>489.81</v>
      </c>
      <c r="J158" s="112">
        <f>I158*J152/I152</f>
        <v>34.463324538258576</v>
      </c>
      <c r="K158" s="57"/>
    </row>
    <row r="159" spans="1:11" ht="46.5" thickBot="1">
      <c r="A159" s="58"/>
      <c r="B159" s="282"/>
      <c r="C159" s="285"/>
      <c r="D159" s="284" t="s">
        <v>229</v>
      </c>
      <c r="E159" s="284" t="s">
        <v>232</v>
      </c>
      <c r="F159" s="45" t="s">
        <v>46</v>
      </c>
      <c r="G159" s="59">
        <v>1</v>
      </c>
      <c r="H159" s="59" t="s">
        <v>8</v>
      </c>
      <c r="I159" s="60">
        <v>489.81</v>
      </c>
      <c r="J159" s="110"/>
      <c r="K159" s="57"/>
    </row>
    <row r="160" spans="1:11" ht="13.5" thickBot="1">
      <c r="A160" s="58"/>
      <c r="B160" s="282"/>
      <c r="C160" s="285"/>
      <c r="D160" s="286"/>
      <c r="E160" s="286"/>
      <c r="F160" s="48"/>
      <c r="G160" s="49"/>
      <c r="H160" s="49"/>
      <c r="I160" s="49"/>
      <c r="J160" s="111"/>
      <c r="K160" s="61"/>
    </row>
    <row r="161" spans="1:11" ht="13.5" thickBot="1">
      <c r="A161" s="58"/>
      <c r="B161" s="283"/>
      <c r="C161" s="286"/>
      <c r="D161" s="48"/>
      <c r="E161" s="47"/>
      <c r="F161" s="49"/>
      <c r="G161" s="49"/>
      <c r="H161" s="49"/>
      <c r="I161" s="49"/>
      <c r="J161" s="111"/>
      <c r="K161" s="57"/>
    </row>
    <row r="162" spans="1:11" ht="13.5" thickBot="1">
      <c r="A162" s="52"/>
      <c r="B162" s="281" t="s">
        <v>122</v>
      </c>
      <c r="C162" s="284" t="s">
        <v>233</v>
      </c>
      <c r="D162" s="53" t="s">
        <v>44</v>
      </c>
      <c r="E162" s="54"/>
      <c r="F162" s="53"/>
      <c r="G162" s="55"/>
      <c r="H162" s="55"/>
      <c r="I162" s="56">
        <f>I163</f>
        <v>3.83</v>
      </c>
      <c r="J162" s="112">
        <f>I162*J152/I152</f>
        <v>0.26948109058927</v>
      </c>
      <c r="K162" s="57"/>
    </row>
    <row r="163" spans="1:11" ht="46.5" thickBot="1">
      <c r="A163" s="58"/>
      <c r="B163" s="282"/>
      <c r="C163" s="285"/>
      <c r="D163" s="284" t="s">
        <v>45</v>
      </c>
      <c r="E163" s="284" t="s">
        <v>234</v>
      </c>
      <c r="F163" s="45" t="s">
        <v>46</v>
      </c>
      <c r="G163" s="59">
        <v>1</v>
      </c>
      <c r="H163" s="59" t="s">
        <v>8</v>
      </c>
      <c r="I163" s="60">
        <v>3.83</v>
      </c>
      <c r="J163" s="46"/>
      <c r="K163" s="57"/>
    </row>
    <row r="164" spans="1:11" ht="13.5" thickBot="1">
      <c r="A164" s="58"/>
      <c r="B164" s="282"/>
      <c r="C164" s="285"/>
      <c r="D164" s="286"/>
      <c r="E164" s="286"/>
      <c r="F164" s="48"/>
      <c r="G164" s="49"/>
      <c r="H164" s="49"/>
      <c r="I164" s="49"/>
      <c r="J164" s="50"/>
      <c r="K164" s="61"/>
    </row>
    <row r="165" spans="1:11" ht="13.5" thickBot="1">
      <c r="A165" s="58"/>
      <c r="B165" s="283"/>
      <c r="C165" s="286"/>
      <c r="D165" s="48"/>
      <c r="E165" s="47"/>
      <c r="F165" s="49"/>
      <c r="G165" s="49"/>
      <c r="H165" s="49"/>
      <c r="I165" s="49"/>
      <c r="J165" s="50"/>
      <c r="K165" s="57"/>
    </row>
    <row r="166" spans="1:11" ht="13.5" thickBot="1">
      <c r="A166" s="35"/>
      <c r="B166" s="62"/>
      <c r="C166" s="64"/>
      <c r="D166" s="63"/>
      <c r="E166" s="63"/>
      <c r="F166" s="63"/>
      <c r="G166" s="65"/>
      <c r="H166" s="65"/>
      <c r="I166" s="66"/>
      <c r="J166" s="67"/>
      <c r="K166" s="51"/>
    </row>
    <row r="167" spans="1:11" ht="45" customHeight="1" thickBot="1">
      <c r="A167" s="35"/>
      <c r="B167" s="68">
        <v>2</v>
      </c>
      <c r="C167" s="297" t="s">
        <v>47</v>
      </c>
      <c r="D167" s="298"/>
      <c r="E167" s="298"/>
      <c r="F167" s="298"/>
      <c r="G167" s="298"/>
      <c r="H167" s="299"/>
      <c r="I167" s="43">
        <f>I169</f>
        <v>109.91</v>
      </c>
      <c r="J167" s="110">
        <f>I167*100/I152</f>
        <v>7.733333333333333</v>
      </c>
      <c r="K167" s="34"/>
    </row>
    <row r="168" spans="1:11" ht="22.5" customHeight="1" thickBot="1">
      <c r="A168" s="35"/>
      <c r="B168" s="38" t="s">
        <v>123</v>
      </c>
      <c r="C168" s="300" t="s">
        <v>43</v>
      </c>
      <c r="D168" s="301"/>
      <c r="E168" s="301"/>
      <c r="F168" s="301"/>
      <c r="G168" s="301"/>
      <c r="H168" s="302"/>
      <c r="I168" s="42"/>
      <c r="J168" s="42"/>
      <c r="K168" s="34"/>
    </row>
    <row r="169" spans="1:11" ht="13.5" thickBot="1">
      <c r="A169" s="35"/>
      <c r="B169" s="281" t="s">
        <v>124</v>
      </c>
      <c r="C169" s="284" t="s">
        <v>235</v>
      </c>
      <c r="D169" s="40" t="s">
        <v>44</v>
      </c>
      <c r="E169" s="26"/>
      <c r="F169" s="40"/>
      <c r="G169" s="41"/>
      <c r="H169" s="42"/>
      <c r="I169" s="43">
        <f>I170</f>
        <v>109.91</v>
      </c>
      <c r="J169" s="138"/>
      <c r="K169" s="44"/>
    </row>
    <row r="170" spans="1:11" ht="46.5" thickBot="1">
      <c r="A170" s="35"/>
      <c r="B170" s="282"/>
      <c r="C170" s="285"/>
      <c r="D170" s="284" t="s">
        <v>229</v>
      </c>
      <c r="E170" s="284" t="s">
        <v>230</v>
      </c>
      <c r="F170" s="45" t="s">
        <v>46</v>
      </c>
      <c r="G170" s="23">
        <v>2</v>
      </c>
      <c r="H170" s="23" t="s">
        <v>8</v>
      </c>
      <c r="I170" s="17">
        <v>109.91</v>
      </c>
      <c r="J170" s="46"/>
      <c r="K170" s="44"/>
    </row>
    <row r="171" spans="1:11" ht="13.5" thickBot="1">
      <c r="A171" s="35"/>
      <c r="B171" s="282"/>
      <c r="C171" s="285"/>
      <c r="D171" s="286"/>
      <c r="E171" s="286"/>
      <c r="F171" s="48"/>
      <c r="G171" s="49"/>
      <c r="H171" s="49"/>
      <c r="I171" s="49"/>
      <c r="J171" s="50"/>
      <c r="K171" s="51"/>
    </row>
    <row r="172" spans="1:11" ht="13.5" thickBot="1">
      <c r="A172" s="35"/>
      <c r="B172" s="283"/>
      <c r="C172" s="286"/>
      <c r="D172" s="48"/>
      <c r="E172" s="47"/>
      <c r="F172" s="49"/>
      <c r="G172" s="49"/>
      <c r="H172" s="49"/>
      <c r="I172" s="49"/>
      <c r="J172" s="50"/>
      <c r="K172" s="44"/>
    </row>
    <row r="173" spans="1:11" ht="13.5" thickBot="1">
      <c r="A173" s="69"/>
      <c r="B173" s="70"/>
      <c r="C173" s="72"/>
      <c r="D173" s="71"/>
      <c r="E173" s="71"/>
      <c r="F173" s="71"/>
      <c r="G173" s="73"/>
      <c r="H173" s="73"/>
      <c r="I173" s="74"/>
      <c r="J173" s="75"/>
      <c r="K173" s="51"/>
    </row>
    <row r="174" spans="1:11" ht="12.75">
      <c r="A174" s="76"/>
      <c r="B174" s="25"/>
      <c r="C174" s="25"/>
      <c r="D174" s="25"/>
      <c r="E174" s="25"/>
      <c r="F174" s="25"/>
      <c r="G174" s="25"/>
      <c r="H174" s="25"/>
      <c r="I174" s="25"/>
      <c r="J174" s="25"/>
      <c r="K174" s="51"/>
    </row>
    <row r="175" spans="1:11" ht="12.75">
      <c r="A175" s="76"/>
      <c r="B175" s="24" t="s">
        <v>32</v>
      </c>
      <c r="C175" s="296" t="s">
        <v>33</v>
      </c>
      <c r="D175" s="296"/>
      <c r="E175" s="296"/>
      <c r="F175" s="296"/>
      <c r="G175" s="77"/>
      <c r="H175" s="77"/>
      <c r="I175" s="77"/>
      <c r="J175" s="77"/>
      <c r="K175" s="78"/>
    </row>
    <row r="176" spans="1:11" ht="12.75">
      <c r="A176" s="76"/>
      <c r="B176" s="178"/>
      <c r="C176" s="178"/>
      <c r="D176" s="178"/>
      <c r="E176" s="178"/>
      <c r="F176" s="178"/>
      <c r="G176" s="178"/>
      <c r="H176" s="178"/>
      <c r="I176" s="178"/>
      <c r="J176" s="178"/>
      <c r="K176" s="51"/>
    </row>
    <row r="177" spans="1:18" ht="15.75">
      <c r="A177" s="179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</row>
    <row r="178" spans="1:18" ht="15.75">
      <c r="A178" s="172"/>
      <c r="B178" s="172"/>
      <c r="C178" s="180"/>
      <c r="D178" s="180"/>
      <c r="E178" s="181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</row>
    <row r="179" spans="1:18" ht="15.75">
      <c r="A179" s="172"/>
      <c r="B179" s="172"/>
      <c r="C179" s="180"/>
      <c r="D179" s="180"/>
      <c r="E179" s="181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</row>
    <row r="180" spans="1:18" ht="15">
      <c r="A180" s="172"/>
      <c r="B180" s="172"/>
      <c r="C180" s="108"/>
      <c r="D180" s="108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</row>
    <row r="181" spans="1:18" ht="18">
      <c r="A181" s="172"/>
      <c r="B181" s="172"/>
      <c r="C181" s="182"/>
      <c r="D181" s="18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</row>
    <row r="182" spans="1:18" ht="12.7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</row>
    <row r="183" spans="1:18" ht="12.75">
      <c r="A183" s="172"/>
      <c r="B183" s="101"/>
      <c r="C183" s="101"/>
      <c r="D183" s="101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</row>
    <row r="184" spans="1:18" ht="12.75">
      <c r="A184" s="172"/>
      <c r="B184" s="101"/>
      <c r="C184" s="101"/>
      <c r="D184" s="101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</row>
    <row r="185" spans="1:18" ht="12.75">
      <c r="A185" s="172"/>
      <c r="B185" s="101"/>
      <c r="C185" s="101"/>
      <c r="D185" s="101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</row>
    <row r="186" spans="1:18" ht="12.75">
      <c r="A186" s="172"/>
      <c r="B186" s="101"/>
      <c r="C186" s="101"/>
      <c r="D186" s="101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</row>
    <row r="187" spans="1:18" ht="12.75">
      <c r="A187" s="172"/>
      <c r="B187" s="101"/>
      <c r="C187" s="101"/>
      <c r="D187" s="101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</row>
    <row r="188" spans="1:18" ht="12.75">
      <c r="A188" s="172"/>
      <c r="B188" s="101"/>
      <c r="C188" s="101"/>
      <c r="D188" s="101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</row>
    <row r="189" spans="1:18" ht="12.75">
      <c r="A189" s="172"/>
      <c r="B189" s="101"/>
      <c r="C189" s="101"/>
      <c r="D189" s="101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</row>
    <row r="190" spans="1:18" ht="12.75">
      <c r="A190" s="172"/>
      <c r="B190" s="101"/>
      <c r="C190" s="101"/>
      <c r="D190" s="101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</row>
    <row r="191" spans="1:18" ht="12.75">
      <c r="A191" s="172"/>
      <c r="B191" s="101"/>
      <c r="C191" s="101"/>
      <c r="D191" s="183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</row>
    <row r="192" spans="1:18" ht="12.75">
      <c r="A192" s="172"/>
      <c r="B192" s="101"/>
      <c r="C192" s="101"/>
      <c r="D192" s="101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</row>
    <row r="193" spans="1:18" ht="12.75">
      <c r="A193" s="172"/>
      <c r="B193" s="101"/>
      <c r="C193" s="101"/>
      <c r="D193" s="101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</row>
    <row r="194" spans="1:18" ht="12.75">
      <c r="A194" s="172"/>
      <c r="B194" s="101"/>
      <c r="C194" s="101"/>
      <c r="D194" s="101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</row>
    <row r="195" spans="1:18" ht="12.75">
      <c r="A195" s="172"/>
      <c r="B195" s="101"/>
      <c r="C195" s="101"/>
      <c r="D195" s="101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</row>
    <row r="196" spans="1:18" ht="12.75">
      <c r="A196" s="172"/>
      <c r="B196" s="101"/>
      <c r="C196" s="101"/>
      <c r="D196" s="101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</row>
    <row r="197" spans="1:18" ht="12.75">
      <c r="A197" s="172"/>
      <c r="B197" s="101"/>
      <c r="C197" s="101"/>
      <c r="D197" s="101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</row>
    <row r="198" spans="1:18" ht="15.75">
      <c r="A198" s="172"/>
      <c r="B198" s="172"/>
      <c r="C198" s="180"/>
      <c r="D198" s="180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</row>
    <row r="199" spans="1:18" ht="15.75">
      <c r="A199" s="172"/>
      <c r="B199" s="172"/>
      <c r="C199" s="180"/>
      <c r="D199" s="180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</row>
    <row r="200" spans="1:18" ht="12.7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</row>
    <row r="201" spans="1:18" ht="12.75">
      <c r="A201" s="172"/>
      <c r="B201" s="101"/>
      <c r="C201" s="184"/>
      <c r="D201" s="101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</row>
    <row r="202" spans="1:18" ht="12.75">
      <c r="A202" s="172"/>
      <c r="B202" s="101"/>
      <c r="C202" s="184"/>
      <c r="D202" s="101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</row>
    <row r="203" spans="1:18" ht="12.75">
      <c r="A203" s="172"/>
      <c r="B203" s="101"/>
      <c r="C203" s="184"/>
      <c r="D203" s="101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</row>
    <row r="204" spans="1:18" ht="12.75">
      <c r="A204" s="172"/>
      <c r="B204" s="101"/>
      <c r="C204" s="184"/>
      <c r="D204" s="101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</row>
    <row r="205" spans="1:18" ht="12.75">
      <c r="A205" s="172"/>
      <c r="B205" s="101"/>
      <c r="C205" s="184"/>
      <c r="D205" s="101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</row>
    <row r="206" spans="1:18" ht="15.75">
      <c r="A206" s="172"/>
      <c r="B206" s="101"/>
      <c r="C206" s="184"/>
      <c r="D206" s="185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</row>
    <row r="207" spans="1:18" ht="15.75">
      <c r="A207" s="172"/>
      <c r="B207" s="101"/>
      <c r="C207" s="184"/>
      <c r="D207" s="185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</row>
    <row r="208" spans="1:18" ht="12.75">
      <c r="A208" s="172"/>
      <c r="B208" s="101"/>
      <c r="C208" s="184"/>
      <c r="D208" s="101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</row>
    <row r="209" spans="1:18" ht="12.75">
      <c r="A209" s="172"/>
      <c r="B209" s="101"/>
      <c r="C209" s="186"/>
      <c r="D209" s="101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</row>
    <row r="210" spans="1:18" ht="12.75">
      <c r="A210" s="172"/>
      <c r="B210" s="101"/>
      <c r="C210" s="184"/>
      <c r="D210" s="101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</row>
    <row r="211" spans="1:18" ht="12.75">
      <c r="A211" s="172"/>
      <c r="B211" s="101"/>
      <c r="C211" s="184"/>
      <c r="D211" s="187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</row>
    <row r="212" spans="1:18" ht="12.7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</row>
    <row r="213" spans="1:18" ht="15">
      <c r="A213" s="172"/>
      <c r="B213" s="172"/>
      <c r="C213" s="115"/>
      <c r="D213" s="188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</row>
    <row r="214" spans="1:18" ht="12.7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</row>
    <row r="215" spans="1:18" ht="15.75">
      <c r="A215" s="172"/>
      <c r="B215" s="172"/>
      <c r="C215" s="179"/>
      <c r="D215" s="189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</row>
    <row r="216" spans="1:18" ht="15.75">
      <c r="A216" s="172"/>
      <c r="B216" s="172"/>
      <c r="C216" s="190"/>
      <c r="D216" s="191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</row>
    <row r="217" spans="1:18" ht="15.75">
      <c r="A217" s="172"/>
      <c r="B217" s="172"/>
      <c r="C217" s="190"/>
      <c r="D217" s="19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</row>
    <row r="218" spans="1:18" ht="15.75">
      <c r="A218" s="172"/>
      <c r="B218" s="172"/>
      <c r="C218" s="190"/>
      <c r="D218" s="193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</row>
    <row r="219" spans="1:18" ht="15.75">
      <c r="A219" s="172"/>
      <c r="B219" s="172"/>
      <c r="C219" s="190"/>
      <c r="D219" s="193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</row>
    <row r="220" spans="1:18" ht="15.75">
      <c r="A220" s="172"/>
      <c r="B220" s="172"/>
      <c r="C220" s="190"/>
      <c r="D220" s="193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</row>
    <row r="221" spans="1:18" ht="15.75">
      <c r="A221" s="172"/>
      <c r="B221" s="172"/>
      <c r="C221" s="190"/>
      <c r="D221" s="193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</row>
    <row r="222" spans="1:18" ht="15.75">
      <c r="A222" s="172"/>
      <c r="B222" s="172"/>
      <c r="C222" s="190"/>
      <c r="D222" s="193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</row>
    <row r="223" spans="1:18" ht="15.75">
      <c r="A223" s="172"/>
      <c r="B223" s="172"/>
      <c r="C223" s="190"/>
      <c r="D223" s="19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</row>
    <row r="224" spans="1:18" ht="15.75">
      <c r="A224" s="172"/>
      <c r="B224" s="172"/>
      <c r="C224" s="190"/>
      <c r="D224" s="193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</row>
    <row r="225" spans="1:18" ht="15.75">
      <c r="A225" s="172"/>
      <c r="B225" s="172"/>
      <c r="C225" s="190"/>
      <c r="D225" s="193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</row>
    <row r="226" spans="1:18" ht="15.75">
      <c r="A226" s="172"/>
      <c r="B226" s="172"/>
      <c r="C226" s="190"/>
      <c r="D226" s="19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</row>
    <row r="227" spans="1:18" ht="15.75">
      <c r="A227" s="172"/>
      <c r="B227" s="172"/>
      <c r="C227" s="190"/>
      <c r="D227" s="193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</row>
    <row r="228" spans="1:18" ht="15.75">
      <c r="A228" s="172"/>
      <c r="B228" s="172"/>
      <c r="C228" s="190"/>
      <c r="D228" s="193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</row>
    <row r="229" spans="1:18" ht="15.75">
      <c r="A229" s="172"/>
      <c r="B229" s="172"/>
      <c r="C229" s="190"/>
      <c r="D229" s="193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</row>
    <row r="230" spans="1:18" ht="15.75">
      <c r="A230" s="172"/>
      <c r="B230" s="172"/>
      <c r="C230" s="190"/>
      <c r="D230" s="193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</row>
    <row r="231" spans="1:18" ht="15.75">
      <c r="A231" s="172"/>
      <c r="B231" s="172"/>
      <c r="C231" s="190"/>
      <c r="D231" s="193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</row>
    <row r="232" spans="1:18" ht="15.75">
      <c r="A232" s="172"/>
      <c r="B232" s="172"/>
      <c r="C232" s="190"/>
      <c r="D232" s="193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</row>
    <row r="233" spans="1:18" ht="15.75">
      <c r="A233" s="172"/>
      <c r="B233" s="172"/>
      <c r="C233" s="190"/>
      <c r="D233" s="193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</row>
    <row r="234" spans="1:18" ht="15.75">
      <c r="A234" s="172"/>
      <c r="B234" s="172"/>
      <c r="C234" s="190"/>
      <c r="D234" s="194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</row>
    <row r="235" spans="1:18" ht="15.75">
      <c r="A235" s="172"/>
      <c r="B235" s="172"/>
      <c r="C235" s="190"/>
      <c r="D235" s="194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</row>
    <row r="236" spans="1:18" ht="12.75">
      <c r="A236" s="172"/>
      <c r="B236" s="172"/>
      <c r="C236" s="172"/>
      <c r="D236" s="172"/>
      <c r="E236" s="172"/>
      <c r="F236" s="172"/>
      <c r="G236" s="121"/>
      <c r="H236" s="128"/>
      <c r="I236" s="129"/>
      <c r="J236" s="132"/>
      <c r="K236" s="132"/>
      <c r="L236" s="132"/>
      <c r="M236" s="130"/>
      <c r="N236" s="130"/>
      <c r="O236" s="133"/>
      <c r="P236" s="130"/>
      <c r="Q236" s="130"/>
      <c r="R236" s="131"/>
    </row>
    <row r="237" spans="1:18" ht="12.75">
      <c r="A237" s="172"/>
      <c r="B237" s="172"/>
      <c r="C237" s="172"/>
      <c r="D237" s="172"/>
      <c r="E237" s="172"/>
      <c r="F237" s="172"/>
      <c r="G237" s="121"/>
      <c r="H237" s="118"/>
      <c r="I237" s="218"/>
      <c r="J237" s="218"/>
      <c r="K237" s="218"/>
      <c r="L237" s="218"/>
      <c r="M237" s="218"/>
      <c r="N237" s="218"/>
      <c r="O237" s="127"/>
      <c r="P237" s="118"/>
      <c r="Q237" s="118"/>
      <c r="R237" s="120"/>
    </row>
    <row r="238" spans="1:18" ht="12.75">
      <c r="A238" s="172"/>
      <c r="B238" s="172"/>
      <c r="C238" s="172"/>
      <c r="D238" s="172"/>
      <c r="E238" s="172"/>
      <c r="F238" s="172"/>
      <c r="G238" s="121"/>
      <c r="H238" s="122"/>
      <c r="I238" s="219"/>
      <c r="J238" s="219"/>
      <c r="K238" s="219"/>
      <c r="L238" s="219"/>
      <c r="M238" s="219"/>
      <c r="N238" s="219"/>
      <c r="O238" s="124"/>
      <c r="P238" s="124"/>
      <c r="Q238" s="124"/>
      <c r="R238" s="120"/>
    </row>
    <row r="239" spans="7:18" ht="12.75">
      <c r="G239" s="121"/>
      <c r="H239" s="220"/>
      <c r="I239" s="221"/>
      <c r="J239" s="125"/>
      <c r="K239" s="126"/>
      <c r="L239" s="125"/>
      <c r="M239" s="124"/>
      <c r="N239" s="124"/>
      <c r="O239" s="127"/>
      <c r="P239" s="127"/>
      <c r="Q239" s="127"/>
      <c r="R239" s="124"/>
    </row>
    <row r="240" spans="7:18" ht="12.75">
      <c r="G240" s="121"/>
      <c r="H240" s="220"/>
      <c r="I240" s="221"/>
      <c r="J240" s="221"/>
      <c r="K240" s="221"/>
      <c r="L240" s="123"/>
      <c r="M240" s="119"/>
      <c r="N240" s="119"/>
      <c r="O240" s="128"/>
      <c r="P240" s="118"/>
      <c r="Q240" s="118"/>
      <c r="R240" s="124"/>
    </row>
    <row r="241" spans="7:18" ht="12.75">
      <c r="G241" s="121"/>
      <c r="H241" s="220"/>
      <c r="I241" s="221"/>
      <c r="J241" s="221"/>
      <c r="K241" s="221"/>
      <c r="L241" s="129"/>
      <c r="M241" s="130"/>
      <c r="N241" s="130"/>
      <c r="O241" s="130"/>
      <c r="P241" s="130"/>
      <c r="Q241" s="130"/>
      <c r="R241" s="131"/>
    </row>
    <row r="242" spans="7:18" ht="12.75">
      <c r="G242" s="121"/>
      <c r="H242" s="220"/>
      <c r="I242" s="221"/>
      <c r="J242" s="129"/>
      <c r="K242" s="132"/>
      <c r="L242" s="130"/>
      <c r="M242" s="130"/>
      <c r="N242" s="130"/>
      <c r="O242" s="130"/>
      <c r="P242" s="130"/>
      <c r="Q242" s="130"/>
      <c r="R242" s="124"/>
    </row>
    <row r="243" spans="7:18" ht="12.75">
      <c r="G243" s="134"/>
      <c r="H243" s="128"/>
      <c r="I243" s="129"/>
      <c r="J243" s="132"/>
      <c r="K243" s="132"/>
      <c r="L243" s="132"/>
      <c r="M243" s="130"/>
      <c r="N243" s="130"/>
      <c r="O243" s="133"/>
      <c r="P243" s="130"/>
      <c r="Q243" s="130"/>
      <c r="R243" s="131"/>
    </row>
    <row r="244" spans="7:18" ht="12.75"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31"/>
    </row>
    <row r="245" spans="7:18" ht="12.75">
      <c r="G245" s="124"/>
      <c r="H245" s="135"/>
      <c r="I245" s="217"/>
      <c r="J245" s="217"/>
      <c r="K245" s="217"/>
      <c r="L245" s="217"/>
      <c r="M245" s="136"/>
      <c r="N245" s="136"/>
      <c r="O245" s="136"/>
      <c r="P245" s="136"/>
      <c r="Q245" s="136"/>
      <c r="R245" s="136"/>
    </row>
    <row r="246" spans="7:18" ht="12.75"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31"/>
    </row>
  </sheetData>
  <sheetProtection/>
  <mergeCells count="117">
    <mergeCell ref="B78:D78"/>
    <mergeCell ref="S78:S81"/>
    <mergeCell ref="T78:T81"/>
    <mergeCell ref="B80:D80"/>
    <mergeCell ref="A82:A85"/>
    <mergeCell ref="B82:D82"/>
    <mergeCell ref="S82:S85"/>
    <mergeCell ref="T82:T85"/>
    <mergeCell ref="B84:D84"/>
    <mergeCell ref="S70:S73"/>
    <mergeCell ref="T70:T73"/>
    <mergeCell ref="B72:D72"/>
    <mergeCell ref="A74:A77"/>
    <mergeCell ref="B74:D74"/>
    <mergeCell ref="S74:S77"/>
    <mergeCell ref="T74:T77"/>
    <mergeCell ref="B76:D76"/>
    <mergeCell ref="S66:S69"/>
    <mergeCell ref="T66:T69"/>
    <mergeCell ref="A62:A65"/>
    <mergeCell ref="B62:D62"/>
    <mergeCell ref="B64:D64"/>
    <mergeCell ref="A66:A69"/>
    <mergeCell ref="B66:D66"/>
    <mergeCell ref="B68:D68"/>
    <mergeCell ref="S54:S57"/>
    <mergeCell ref="T54:T57"/>
    <mergeCell ref="S58:S61"/>
    <mergeCell ref="T58:T61"/>
    <mergeCell ref="S62:S65"/>
    <mergeCell ref="T62:T65"/>
    <mergeCell ref="C152:H152"/>
    <mergeCell ref="A54:A57"/>
    <mergeCell ref="B54:D54"/>
    <mergeCell ref="B56:D56"/>
    <mergeCell ref="A58:A61"/>
    <mergeCell ref="B58:D58"/>
    <mergeCell ref="B60:D60"/>
    <mergeCell ref="A70:A73"/>
    <mergeCell ref="B70:D70"/>
    <mergeCell ref="A78:A81"/>
    <mergeCell ref="C162:C165"/>
    <mergeCell ref="X48:X49"/>
    <mergeCell ref="X50:X51"/>
    <mergeCell ref="X52:X53"/>
    <mergeCell ref="C175:F175"/>
    <mergeCell ref="C167:H167"/>
    <mergeCell ref="C168:H168"/>
    <mergeCell ref="D163:D164"/>
    <mergeCell ref="E163:E164"/>
    <mergeCell ref="A146:K146"/>
    <mergeCell ref="A143:C143"/>
    <mergeCell ref="B169:B172"/>
    <mergeCell ref="C169:C172"/>
    <mergeCell ref="D170:D171"/>
    <mergeCell ref="E170:E171"/>
    <mergeCell ref="B158:B161"/>
    <mergeCell ref="C158:C161"/>
    <mergeCell ref="D159:D160"/>
    <mergeCell ref="E159:E160"/>
    <mergeCell ref="B162:B165"/>
    <mergeCell ref="Y40:Y43"/>
    <mergeCell ref="C153:H153"/>
    <mergeCell ref="B154:B157"/>
    <mergeCell ref="C154:C157"/>
    <mergeCell ref="D155:D156"/>
    <mergeCell ref="E155:E156"/>
    <mergeCell ref="A87:F87"/>
    <mergeCell ref="A88:F88"/>
    <mergeCell ref="A89:F89"/>
    <mergeCell ref="C140:E140"/>
    <mergeCell ref="L42:L43"/>
    <mergeCell ref="A37:Y37"/>
    <mergeCell ref="A40:A43"/>
    <mergeCell ref="B40:D43"/>
    <mergeCell ref="E40:E43"/>
    <mergeCell ref="F40:R40"/>
    <mergeCell ref="S40:T42"/>
    <mergeCell ref="U40:V42"/>
    <mergeCell ref="W40:W43"/>
    <mergeCell ref="X40:X43"/>
    <mergeCell ref="O42:O43"/>
    <mergeCell ref="P42:R42"/>
    <mergeCell ref="B44:D44"/>
    <mergeCell ref="F41:H41"/>
    <mergeCell ref="I41:K41"/>
    <mergeCell ref="L41:N41"/>
    <mergeCell ref="O41:R41"/>
    <mergeCell ref="F42:F43"/>
    <mergeCell ref="G42:H42"/>
    <mergeCell ref="I42:I43"/>
    <mergeCell ref="U46:U53"/>
    <mergeCell ref="V46:V53"/>
    <mergeCell ref="A46:A49"/>
    <mergeCell ref="B46:D46"/>
    <mergeCell ref="S46:S49"/>
    <mergeCell ref="T46:T49"/>
    <mergeCell ref="W46:W53"/>
    <mergeCell ref="A145:K145"/>
    <mergeCell ref="X46:X47"/>
    <mergeCell ref="Y46:Y53"/>
    <mergeCell ref="B48:D48"/>
    <mergeCell ref="A50:A53"/>
    <mergeCell ref="B50:D50"/>
    <mergeCell ref="S50:S53"/>
    <mergeCell ref="T50:T53"/>
    <mergeCell ref="B52:D52"/>
    <mergeCell ref="E38:L38"/>
    <mergeCell ref="I245:L245"/>
    <mergeCell ref="I237:N237"/>
    <mergeCell ref="I238:N238"/>
    <mergeCell ref="H239:H242"/>
    <mergeCell ref="I239:I242"/>
    <mergeCell ref="J240:J241"/>
    <mergeCell ref="K240:K241"/>
    <mergeCell ref="M42:N42"/>
    <mergeCell ref="J42:K4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V46:Y46 X48 X50 X52">
      <formula1>900</formula1>
    </dataValidation>
    <dataValidation type="decimal" allowBlank="1" showErrorMessage="1" errorTitle="Ошибка" error="Допускается ввод только неотрицательных чисел!" sqref="F48:R48 F46:R46 F52:R52 F50:R50 F56:R56 F54:R54 F60:R60 F58:R58 F64:R64 F62:R62 F68:R68 F66:R66 F72:R72 F70:R70 F76:R76 F74:R74 F80:R80 F78:R78 F84:R84 F82:R82">
      <formula1>0</formula1>
      <formula2>9.99999999999999E+23</formula2>
    </dataValidation>
  </dataValidations>
  <hyperlinks>
    <hyperlink ref="D14" r:id="rId1" display="TalashmanovAV@stw.ru"/>
    <hyperlink ref="X46" r:id="rId2" display="WWW.pravo.gov66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2014-01-16T01:55:56Z</dcterms:created>
  <dcterms:modified xsi:type="dcterms:W3CDTF">2017-01-26T10:56:28Z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