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350" tabRatio="813" firstSheet="4" activeTab="13"/>
  </bookViews>
  <sheets>
    <sheet name="СТЗ" sheetId="1" r:id="rId1"/>
    <sheet name="АЧР СТЗ" sheetId="2" r:id="rId2"/>
    <sheet name="Агат" sheetId="3" r:id="rId3"/>
    <sheet name="АЧР Агат" sheetId="4" r:id="rId4"/>
    <sheet name="График Агат" sheetId="5" r:id="rId5"/>
    <sheet name="Северская" sheetId="6" r:id="rId6"/>
    <sheet name="АЧР Северская" sheetId="7" r:id="rId7"/>
    <sheet name="График Северская" sheetId="8" r:id="rId8"/>
    <sheet name="ГПП-4" sheetId="9" r:id="rId9"/>
    <sheet name="АЧР ГПП-4" sheetId="10" r:id="rId10"/>
    <sheet name="График ГПП-4" sheetId="11" r:id="rId11"/>
    <sheet name="АЧР ЦРП" sheetId="12" r:id="rId12"/>
    <sheet name="Турбокомпр.1" sheetId="13" r:id="rId13"/>
    <sheet name="Турбокомпр.2" sheetId="14" r:id="rId14"/>
  </sheets>
  <definedNames>
    <definedName name="_xlnm.Print_Area" localSheetId="2">'Агат'!$A$1:$T$85</definedName>
    <definedName name="_xlnm.Print_Area" localSheetId="5">'Северская'!$A$1:$T$89</definedName>
    <definedName name="_xlnm.Print_Area" localSheetId="0">'СТЗ'!$A$1:$T$87</definedName>
  </definedNames>
  <calcPr fullCalcOnLoad="1"/>
</workbook>
</file>

<file path=xl/sharedStrings.xml><?xml version="1.0" encoding="utf-8"?>
<sst xmlns="http://schemas.openxmlformats.org/spreadsheetml/2006/main" count="1223" uniqueCount="441">
  <si>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</si>
  <si>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</si>
  <si>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потери, МВт</t>
  </si>
  <si>
    <t>ток</t>
  </si>
  <si>
    <t>± акт</t>
  </si>
  <si>
    <t>± реак</t>
  </si>
  <si>
    <t>Амп</t>
  </si>
  <si>
    <t>МВт</t>
  </si>
  <si>
    <t>МВАр</t>
  </si>
  <si>
    <t>По трансформаторам</t>
  </si>
  <si>
    <t>110 кВ</t>
  </si>
  <si>
    <r>
      <t>Δ</t>
    </r>
    <r>
      <rPr>
        <sz val="10"/>
        <rFont val="Times New Roman"/>
        <family val="1"/>
      </rPr>
      <t>Рхх</t>
    </r>
  </si>
  <si>
    <t>№  1</t>
  </si>
  <si>
    <t>6 кВ / 1С</t>
  </si>
  <si>
    <r>
      <t>Δ</t>
    </r>
    <r>
      <rPr>
        <sz val="10"/>
        <rFont val="Times New Roman"/>
        <family val="1"/>
      </rPr>
      <t>Qхх</t>
    </r>
  </si>
  <si>
    <t>6 кВ / 3С</t>
  </si>
  <si>
    <t>МВА</t>
  </si>
  <si>
    <t>РПН</t>
  </si>
  <si>
    <t>№  2</t>
  </si>
  <si>
    <t>6 кВ / 2С</t>
  </si>
  <si>
    <t xml:space="preserve">№  </t>
  </si>
  <si>
    <t>Итого:</t>
  </si>
  <si>
    <t>6 кВ</t>
  </si>
  <si>
    <t>По ЛЭП и фидерам 110, 35, 10, 6 кВ (с разбивкой по напряжению)</t>
  </si>
  <si>
    <t>Название ЛЭП и фидеров</t>
  </si>
  <si>
    <t>М/зал № 1 ф.1</t>
  </si>
  <si>
    <t>М/зал № 2 ф.1</t>
  </si>
  <si>
    <t>М/зал № 3</t>
  </si>
  <si>
    <t>яч.32</t>
  </si>
  <si>
    <t>М/зал № 7 ф.1</t>
  </si>
  <si>
    <t>ТЭСЦ-3 ф.1</t>
  </si>
  <si>
    <t>яч.37</t>
  </si>
  <si>
    <t>Маяк ф.1</t>
  </si>
  <si>
    <t>яч.30</t>
  </si>
  <si>
    <t>яч.35</t>
  </si>
  <si>
    <t>ЖБИ - 1</t>
  </si>
  <si>
    <t>яч.26</t>
  </si>
  <si>
    <t>ГЗС ф.1</t>
  </si>
  <si>
    <t>яч.33</t>
  </si>
  <si>
    <t>Бл. Очистных</t>
  </si>
  <si>
    <t>яч.34</t>
  </si>
  <si>
    <t>ТСН № 1</t>
  </si>
  <si>
    <t>яч.41</t>
  </si>
  <si>
    <t>ТП - 7</t>
  </si>
  <si>
    <t>яч.36</t>
  </si>
  <si>
    <t>М/зал № 1 ф.2</t>
  </si>
  <si>
    <t>М/зал № 2 ф.2</t>
  </si>
  <si>
    <t>М/зал № 7 ф.2</t>
  </si>
  <si>
    <t>ТЭСЦ-3 ф.2</t>
  </si>
  <si>
    <t>яч.13</t>
  </si>
  <si>
    <t>Маяк ф.2</t>
  </si>
  <si>
    <t>яч.14</t>
  </si>
  <si>
    <t>Копровый ф.2</t>
  </si>
  <si>
    <t>яч.1</t>
  </si>
  <si>
    <t>ЖБИ - 2</t>
  </si>
  <si>
    <t>яч.12</t>
  </si>
  <si>
    <t>ГЗС ф.2</t>
  </si>
  <si>
    <t>яч.15</t>
  </si>
  <si>
    <t>Склад оборудования</t>
  </si>
  <si>
    <t>яч.7</t>
  </si>
  <si>
    <t>ТСН № 2</t>
  </si>
  <si>
    <t>яч.5</t>
  </si>
  <si>
    <t>Ст. копер</t>
  </si>
  <si>
    <t>яч.8</t>
  </si>
  <si>
    <t>УНПС ф.1</t>
  </si>
  <si>
    <t>яч.75</t>
  </si>
  <si>
    <t>Пархоз ф.1</t>
  </si>
  <si>
    <t>яч.78</t>
  </si>
  <si>
    <t>М/зал №14 ф.1</t>
  </si>
  <si>
    <t>яч.82</t>
  </si>
  <si>
    <t>ЦТНП ф.1</t>
  </si>
  <si>
    <t>яч.77</t>
  </si>
  <si>
    <t>Т/к №1 ф.1</t>
  </si>
  <si>
    <t>яч.68</t>
  </si>
  <si>
    <t>Автогараж ф.1</t>
  </si>
  <si>
    <t>яч.72</t>
  </si>
  <si>
    <t>Пиастрелла ф.1</t>
  </si>
  <si>
    <t>яч.70</t>
  </si>
  <si>
    <t>Ремстрой ф.2</t>
  </si>
  <si>
    <t>яч.51</t>
  </si>
  <si>
    <t>Пархоз ф.2</t>
  </si>
  <si>
    <t>яч.44</t>
  </si>
  <si>
    <t>М/зал №14 ф.2</t>
  </si>
  <si>
    <t>яч.43</t>
  </si>
  <si>
    <t>ЦТНП ф.2</t>
  </si>
  <si>
    <t>яч.49</t>
  </si>
  <si>
    <t>Т/к №1 ф.2</t>
  </si>
  <si>
    <t>яч.52</t>
  </si>
  <si>
    <t>Автогараж ф.2</t>
  </si>
  <si>
    <t>яч.48</t>
  </si>
  <si>
    <t>Пиастрелла ф.2</t>
  </si>
  <si>
    <t>яч.54</t>
  </si>
  <si>
    <t>Мрамор</t>
  </si>
  <si>
    <t>яч.53</t>
  </si>
  <si>
    <t>ДРСУ</t>
  </si>
  <si>
    <t>яч.55</t>
  </si>
  <si>
    <t>Нагрузка СК, МВАр</t>
  </si>
  <si>
    <t>Батарея СК, МВАр</t>
  </si>
  <si>
    <t>№ 2</t>
  </si>
  <si>
    <t>Напряжение на шинах</t>
  </si>
  <si>
    <r>
      <t xml:space="preserve">Cos </t>
    </r>
    <r>
      <rPr>
        <b/>
        <sz val="12"/>
        <rFont val="Symbol"/>
        <family val="1"/>
      </rPr>
      <t>j</t>
    </r>
  </si>
  <si>
    <t>№</t>
  </si>
  <si>
    <t>Переменные потери в трансформаторах,                                              МВА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</si>
  <si>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</t>
    </r>
  </si>
  <si>
    <t>+ j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</si>
  <si>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 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</si>
  <si>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</si>
  <si>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</si>
  <si>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</si>
  <si>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</si>
  <si>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S</t>
    </r>
    <r>
      <rPr>
        <b/>
        <sz val="9"/>
        <rFont val="Symbol"/>
        <family val="1"/>
      </rPr>
      <t>S</t>
    </r>
  </si>
  <si>
    <t>Замер провел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</si>
  <si>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</si>
  <si>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6  кВ</t>
  </si>
  <si>
    <t>КРУ - 1 ф.1</t>
  </si>
  <si>
    <t>КРУ - 2 ф.1</t>
  </si>
  <si>
    <t>яч.24</t>
  </si>
  <si>
    <t>КРУ - 3 ф.1</t>
  </si>
  <si>
    <t>КРУ - 4 ф.1</t>
  </si>
  <si>
    <t>яч.21</t>
  </si>
  <si>
    <t>НФСт ф.1</t>
  </si>
  <si>
    <t>яч.25</t>
  </si>
  <si>
    <t>Т/к № 2 ф.1</t>
  </si>
  <si>
    <t>П.ст 102 ф.1</t>
  </si>
  <si>
    <t>яч.23</t>
  </si>
  <si>
    <t>П/ст № 3</t>
  </si>
  <si>
    <t>яч.19</t>
  </si>
  <si>
    <t>ЦЗЛ ф.1</t>
  </si>
  <si>
    <t>яч.27-1</t>
  </si>
  <si>
    <t>КП - 3 ф. 1</t>
  </si>
  <si>
    <t>яч.34-2</t>
  </si>
  <si>
    <t>МНЛЗ АТ-1 ф.Тр.№1</t>
  </si>
  <si>
    <t>яч.15-2</t>
  </si>
  <si>
    <t>яч.17-1</t>
  </si>
  <si>
    <t>Уст-ка перемеш-я</t>
  </si>
  <si>
    <t>яч.17-2</t>
  </si>
  <si>
    <t>МНЛЗ АТ-2 ф.Тр.№1</t>
  </si>
  <si>
    <t>яч.17-3</t>
  </si>
  <si>
    <t>яч.29</t>
  </si>
  <si>
    <t>КРУ - 1 ф.2</t>
  </si>
  <si>
    <t>яч.6</t>
  </si>
  <si>
    <t>КРУ - 2 ф.2</t>
  </si>
  <si>
    <t>КРУ - 3 ф.2</t>
  </si>
  <si>
    <t>яч.4</t>
  </si>
  <si>
    <t>КРУ - 4 ф.2</t>
  </si>
  <si>
    <t>НФСт ф.2</t>
  </si>
  <si>
    <t>Т/к № 2 ф.2</t>
  </si>
  <si>
    <t>яч.9</t>
  </si>
  <si>
    <t>П.ст 102 ф.2</t>
  </si>
  <si>
    <t>П/ст Парокотельная</t>
  </si>
  <si>
    <t>яч.10</t>
  </si>
  <si>
    <t>ТСН-2  ГПП-4</t>
  </si>
  <si>
    <t>яч.12-1</t>
  </si>
  <si>
    <t>ЦЗЛ ф.2</t>
  </si>
  <si>
    <t>яч.12-2</t>
  </si>
  <si>
    <t>КП - 3 ф. 2</t>
  </si>
  <si>
    <t>яч.14-2</t>
  </si>
  <si>
    <t>МНЛЗ АТ-1 ф.Тр.№2</t>
  </si>
  <si>
    <t>яч.13-2</t>
  </si>
  <si>
    <t>яч.13-1</t>
  </si>
  <si>
    <t>МНЛЗ АТ-2 ф.Тр.№2</t>
  </si>
  <si>
    <t>яч.18-2</t>
  </si>
  <si>
    <t>яч.3</t>
  </si>
  <si>
    <t>яч.14-3</t>
  </si>
  <si>
    <t>№1</t>
  </si>
  <si>
    <t>№2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</si>
  <si>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</si>
  <si>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10 кВ</t>
  </si>
  <si>
    <t>10  кВ</t>
  </si>
  <si>
    <t>АКОС</t>
  </si>
  <si>
    <t>ФКУ - 3</t>
  </si>
  <si>
    <t>ФКУ - 4</t>
  </si>
  <si>
    <t>яч.1А</t>
  </si>
  <si>
    <t>ТСН -1</t>
  </si>
  <si>
    <t>№ 1</t>
  </si>
  <si>
    <t>1С / 2С</t>
  </si>
  <si>
    <t>Uк, %</t>
  </si>
  <si>
    <t>ΔPкз, МВт</t>
  </si>
  <si>
    <t>Т-1</t>
  </si>
  <si>
    <t>Т-2</t>
  </si>
  <si>
    <t>яч.28</t>
  </si>
  <si>
    <t>яч.16</t>
  </si>
  <si>
    <t>4  час</t>
  </si>
  <si>
    <t>10  час</t>
  </si>
  <si>
    <t>яч.39</t>
  </si>
  <si>
    <t>яч.76</t>
  </si>
  <si>
    <t>яч.56</t>
  </si>
  <si>
    <t>Итого 6кВ</t>
  </si>
  <si>
    <t>№ 1 1С</t>
  </si>
  <si>
    <t>№ 2 2С</t>
  </si>
  <si>
    <t>№ 2 4С</t>
  </si>
  <si>
    <t>1С / 3С</t>
  </si>
  <si>
    <t>яч.2</t>
  </si>
  <si>
    <t>Итого</t>
  </si>
  <si>
    <t>1С</t>
  </si>
  <si>
    <t>2С</t>
  </si>
  <si>
    <t>№ 1 3С</t>
  </si>
  <si>
    <t>2С / 4С</t>
  </si>
  <si>
    <t>Итого 1С</t>
  </si>
  <si>
    <t>Итого 2С</t>
  </si>
  <si>
    <t>Итого 3С</t>
  </si>
  <si>
    <t>Итого 4С</t>
  </si>
  <si>
    <t>яч.42</t>
  </si>
  <si>
    <t>яч.18</t>
  </si>
  <si>
    <t>яч.58</t>
  </si>
  <si>
    <t>яч.73</t>
  </si>
  <si>
    <t>ЦРВ ф.1</t>
  </si>
  <si>
    <t>ЦРВ ф.2</t>
  </si>
  <si>
    <t>220 кВ</t>
  </si>
  <si>
    <t xml:space="preserve">35кВ </t>
  </si>
  <si>
    <t>ДСП</t>
  </si>
  <si>
    <t>ДГР</t>
  </si>
  <si>
    <t>ТРГ + ФКУ № 2</t>
  </si>
  <si>
    <t>ФКУ № 3</t>
  </si>
  <si>
    <t>ФКУ № 4</t>
  </si>
  <si>
    <t>35 кВ</t>
  </si>
  <si>
    <t>По ЛЭП и фидерам 220, 110, 35, 10, 6 кВ (с разбивкой по напряжению)</t>
  </si>
  <si>
    <t>Напряжение        на шинах</t>
  </si>
  <si>
    <t>12  час</t>
  </si>
  <si>
    <t>23  час</t>
  </si>
  <si>
    <t>Насосная ДСП ф.1</t>
  </si>
  <si>
    <t>яч.15-1</t>
  </si>
  <si>
    <t>КТП ЦРМОиП</t>
  </si>
  <si>
    <t>яч.18-1</t>
  </si>
  <si>
    <t>Хасанова</t>
  </si>
  <si>
    <t>ф.1 ПС БОС</t>
  </si>
  <si>
    <t>ф.2 ПС БОС</t>
  </si>
  <si>
    <t>Ермакова</t>
  </si>
  <si>
    <t>Золотова</t>
  </si>
  <si>
    <t>Кузьмина</t>
  </si>
  <si>
    <t>ф.1 ДСК</t>
  </si>
  <si>
    <t xml:space="preserve">  Главный энергетик завода                                                                                                                                 В.С.Широков</t>
  </si>
  <si>
    <t xml:space="preserve"> Главный энергетик завода                                                                                                                                 В.С.Широков</t>
  </si>
  <si>
    <t>ΔРхх</t>
  </si>
  <si>
    <t>ΔQхх</t>
  </si>
  <si>
    <t>Cos j</t>
  </si>
  <si>
    <t>Δ Рпер + Δ jQпер</t>
  </si>
  <si>
    <t>S№T1</t>
  </si>
  <si>
    <t>S№T2</t>
  </si>
  <si>
    <t>S№T3</t>
  </si>
  <si>
    <t>S№T4</t>
  </si>
  <si>
    <t>SS</t>
  </si>
  <si>
    <t>Таблица  АЧР и ЧАПВ, установленных на ПС Агат</t>
  </si>
  <si>
    <t>Наименование</t>
  </si>
  <si>
    <t>Уставки АЧР-1</t>
  </si>
  <si>
    <t>Уставки АЧР-2</t>
  </si>
  <si>
    <t>Уставки ЧАПВ</t>
  </si>
  <si>
    <t xml:space="preserve">    Отключаемая  нагрузка,  МВт</t>
  </si>
  <si>
    <t>подстанции</t>
  </si>
  <si>
    <t>отключаемых  фидеров</t>
  </si>
  <si>
    <t>Гц</t>
  </si>
  <si>
    <t>сек</t>
  </si>
  <si>
    <t>4  ч.</t>
  </si>
  <si>
    <t>10 ч.</t>
  </si>
  <si>
    <t>12 ч.</t>
  </si>
  <si>
    <t>23 ч.</t>
  </si>
  <si>
    <t>Агат</t>
  </si>
  <si>
    <t>В-6 кВ</t>
  </si>
  <si>
    <t xml:space="preserve">ОАО "Северский </t>
  </si>
  <si>
    <t>КРУ-1 ф. №1</t>
  </si>
  <si>
    <t>трубный завод"</t>
  </si>
  <si>
    <t>КРУ-2 ф. №1</t>
  </si>
  <si>
    <t>КРУ-3 ф. №1</t>
  </si>
  <si>
    <t>КРУ-4 ф. №1</t>
  </si>
  <si>
    <t>КРУ-1 ф. №2</t>
  </si>
  <si>
    <t>КРУ-2 ф. №2</t>
  </si>
  <si>
    <t>КРУ-3 ф. №2</t>
  </si>
  <si>
    <t>КРУ-4 ф. №2</t>
  </si>
  <si>
    <t>п/ст №3</t>
  </si>
  <si>
    <t>АТ-1 ф. Тр.№1</t>
  </si>
  <si>
    <t>АТ-1 ф. Тр.№2</t>
  </si>
  <si>
    <t>Уст-ка перем-я</t>
  </si>
  <si>
    <t>Таблица  АЧР и ЧАПВ, установленных на ПС ГПП-4 Комплекс</t>
  </si>
  <si>
    <r>
      <t xml:space="preserve">ГПП-4 Комплекс  </t>
    </r>
    <r>
      <rPr>
        <sz val="10"/>
        <rFont val="Times New Roman"/>
        <family val="1"/>
      </rPr>
      <t xml:space="preserve"> </t>
    </r>
  </si>
  <si>
    <t>В-10 кВ</t>
  </si>
  <si>
    <t>ОАО "Северский</t>
  </si>
  <si>
    <t>ф. АКОС</t>
  </si>
  <si>
    <t xml:space="preserve"> трубный завод"</t>
  </si>
  <si>
    <t>Таблица  АЧР и ЧАПВ, установленных на ПС Северская</t>
  </si>
  <si>
    <t xml:space="preserve">Северская </t>
  </si>
  <si>
    <t>ф.1 Маш. Зал №1</t>
  </si>
  <si>
    <t>трубный  завод"</t>
  </si>
  <si>
    <t>ф.2 Маш. Зал №1</t>
  </si>
  <si>
    <t>ф.1 Маш. Зал №2</t>
  </si>
  <si>
    <t>ф.2 Маш. Зал №2</t>
  </si>
  <si>
    <t>ф. Маш. Зал №3</t>
  </si>
  <si>
    <t>ф.1 Маш. Зал №7</t>
  </si>
  <si>
    <t>ф.2 Маш. Зал №7</t>
  </si>
  <si>
    <t>ф.1 Маш. Зал №14</t>
  </si>
  <si>
    <t>ф.2 Маш. Зал №14</t>
  </si>
  <si>
    <t>ф.1 п/ст Копр. цех</t>
  </si>
  <si>
    <t>ф.2 п/ст Копр. цех</t>
  </si>
  <si>
    <t>ф.2 ТЭСЦ-3</t>
  </si>
  <si>
    <t>ф.1 п/ст Автогараж</t>
  </si>
  <si>
    <t>ф.2 п/ст Автогараж</t>
  </si>
  <si>
    <t>ф.1 п/ст ЖБИ</t>
  </si>
  <si>
    <t>ф.2 п/ст ЖБИ</t>
  </si>
  <si>
    <t>ф.1 Пиастрелла</t>
  </si>
  <si>
    <t>ф.2 Пиастрелла</t>
  </si>
  <si>
    <t>ф.1 п/ст ГЗС</t>
  </si>
  <si>
    <t>ф.2 п/ст ГЗС</t>
  </si>
  <si>
    <t>ф.1 п/ст ЦНТП</t>
  </si>
  <si>
    <t>ф.2 п/ст ЦНТП</t>
  </si>
  <si>
    <t>ф. Склад оборудования</t>
  </si>
  <si>
    <t>ф. Ст. Копер</t>
  </si>
  <si>
    <t>ф. ТП Блок очистных</t>
  </si>
  <si>
    <t>ф. Строймеханизация</t>
  </si>
  <si>
    <t>ф. Ремстрой</t>
  </si>
  <si>
    <t>ф. Мрамор</t>
  </si>
  <si>
    <t>ф. ДРСУ</t>
  </si>
  <si>
    <t xml:space="preserve">          Таблица  АЧР и ЧАПВ, установленных на СТЗ-220</t>
  </si>
  <si>
    <t>СТЗ-220/35 кВ</t>
  </si>
  <si>
    <t>В-35 кВ</t>
  </si>
  <si>
    <t>49,1</t>
  </si>
  <si>
    <t xml:space="preserve">          Таблица  АЧР и ЧАПВ, установленных на ЦРП-6 кВ</t>
  </si>
  <si>
    <t>ЦРП-6 кВ</t>
  </si>
  <si>
    <t>от ПС Полевская</t>
  </si>
  <si>
    <t>ф.2 п/ст Прокатная</t>
  </si>
  <si>
    <t>по ф.СТЗ-11 и ф.СТЗ-24</t>
  </si>
  <si>
    <t xml:space="preserve">ф.1. п/ст ГГС </t>
  </si>
  <si>
    <t xml:space="preserve">Т №2 1000кВА стан 3 </t>
  </si>
  <si>
    <t>Резерв-яч.4,7,8,10,13,14</t>
  </si>
  <si>
    <t>Резерв-яч.15,23,26,27,29</t>
  </si>
  <si>
    <t>Таблица  АЧР и ЧАПВ, установленных на ПС Турбокомпрессорная-1</t>
  </si>
  <si>
    <t>Турбокомпрессорная-1</t>
  </si>
  <si>
    <t xml:space="preserve">от ПС Северская </t>
  </si>
  <si>
    <t xml:space="preserve">Двигатель 1    </t>
  </si>
  <si>
    <t>по ф.1 и ф.2 -</t>
  </si>
  <si>
    <t xml:space="preserve">Двигатель 2  </t>
  </si>
  <si>
    <t xml:space="preserve">Турбокомпрессорная №1 </t>
  </si>
  <si>
    <t xml:space="preserve">Двигатель 3    </t>
  </si>
  <si>
    <t xml:space="preserve">Двигатель 4  </t>
  </si>
  <si>
    <t xml:space="preserve">ф. 1 Склад обор.  </t>
  </si>
  <si>
    <t xml:space="preserve">ф. 2 Склад обор.  </t>
  </si>
  <si>
    <t>Таблица  АЧР и ЧАПВ, установленных на ПС Турбокомпрессорная-2</t>
  </si>
  <si>
    <t>Турбокомпрессорная-2</t>
  </si>
  <si>
    <t>от ПС Агат по ф.1 и ф.2</t>
  </si>
  <si>
    <t xml:space="preserve">Двигатель 1   </t>
  </si>
  <si>
    <t xml:space="preserve">Турбокомпрессорная №2 </t>
  </si>
  <si>
    <t xml:space="preserve">Двигатель 2   </t>
  </si>
  <si>
    <t xml:space="preserve">Двигатель 3  </t>
  </si>
  <si>
    <t xml:space="preserve">График временного отключения потребления (МВт) </t>
  </si>
  <si>
    <t>Час замера</t>
  </si>
  <si>
    <t>6 очередь</t>
  </si>
  <si>
    <t>РУ-6 кВ</t>
  </si>
  <si>
    <t>ПС ТЭСЦ-3 ГПП-2</t>
  </si>
  <si>
    <t>ПС Автогараж</t>
  </si>
  <si>
    <t>ПС База ОРСа (новая)</t>
  </si>
  <si>
    <t>ПС ДОК</t>
  </si>
  <si>
    <t>ПС Цементная</t>
  </si>
  <si>
    <t>яч.7 ТП Склад оборуд.</t>
  </si>
  <si>
    <t>яч.12 ф.2 ЖБИ</t>
  </si>
  <si>
    <t>яч.26 ф.1 ЖБИ</t>
  </si>
  <si>
    <t>яч.51 Ремстрой</t>
  </si>
  <si>
    <t>яч.55 ДРСУ</t>
  </si>
  <si>
    <t>яч.54 Пиастрелла</t>
  </si>
  <si>
    <t>яч.32   Машзал-3</t>
  </si>
  <si>
    <t>яч.9 ф.2 Машзал-1</t>
  </si>
  <si>
    <t>яч.25 ф.1 Машзал-1</t>
  </si>
  <si>
    <t>яч.4 ф.1 Машзал-2</t>
  </si>
  <si>
    <t>яч.42 ф.1 Машзал-2</t>
  </si>
  <si>
    <t>яч.18 ф.2 Машзал-7</t>
  </si>
  <si>
    <t>яч.29 ф.1 Машзал-7</t>
  </si>
  <si>
    <t>яч.43 ф.2 Машзал-14</t>
  </si>
  <si>
    <t>яч.82 ф.1 Машзал-14</t>
  </si>
  <si>
    <t>яч.53 Мрамор</t>
  </si>
  <si>
    <t>яч.73 1ЦРВ</t>
  </si>
  <si>
    <t>яч.3             КТП-32</t>
  </si>
  <si>
    <t>яч.14           КТП-31</t>
  </si>
  <si>
    <t>яч.5 Молоко-завод</t>
  </si>
  <si>
    <t>яч.6 Пивзавод</t>
  </si>
  <si>
    <t>яч.3 Картоф. хранил.</t>
  </si>
  <si>
    <t>яч.4 Картоф. хранил.</t>
  </si>
  <si>
    <t>яч.11 1ТП База ОРСа</t>
  </si>
  <si>
    <t>яч.12 2ТП База ОРСа</t>
  </si>
  <si>
    <t>яч.1 Хлебо-завод</t>
  </si>
  <si>
    <t>яч.2 Октябр.   поселок</t>
  </si>
  <si>
    <t>В.С. Широков</t>
  </si>
  <si>
    <t xml:space="preserve">    ПС Комплекс    20.06.2012г.</t>
  </si>
  <si>
    <t>РУ-10 кВ</t>
  </si>
  <si>
    <t>яч.7 АКОС</t>
  </si>
  <si>
    <t>Главный энергетик                                                  В.С. Широков</t>
  </si>
  <si>
    <t xml:space="preserve">ПС-102 с РУ-6 кВ ПС Агат </t>
  </si>
  <si>
    <t>яч.4 ф.2 КРУ-3</t>
  </si>
  <si>
    <t>яч.5 ф.2 КРУ-4</t>
  </si>
  <si>
    <t>яч.6 ф.2 КРУ-1</t>
  </si>
  <si>
    <t>яч.8  ф.2 КРУ-2</t>
  </si>
  <si>
    <t>яч.21 ф.1 КРУ-4</t>
  </si>
  <si>
    <t>яч.24 ф.1 КРУ-2</t>
  </si>
  <si>
    <t>яч.30 ф.1 КРУ-3</t>
  </si>
  <si>
    <t>яч.32 ф.1 КРУ-1</t>
  </si>
  <si>
    <t>яч.13-2 ф.Т2 АТ-1</t>
  </si>
  <si>
    <t>яч.14-3 КТПТК</t>
  </si>
  <si>
    <r>
      <t xml:space="preserve">             Форма № 2             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СТЗ</t>
    </r>
    <r>
      <rPr>
        <sz val="10"/>
        <rFont val="Times New Roman"/>
        <family val="1"/>
      </rPr>
      <t xml:space="preserve">                                                   Дата   </t>
    </r>
    <r>
      <rPr>
        <b/>
        <sz val="14"/>
        <rFont val="Times New Roman"/>
        <family val="1"/>
      </rPr>
      <t>19.06.2013г.</t>
    </r>
  </si>
  <si>
    <t>Дата 19.06.2013г.</t>
  </si>
  <si>
    <r>
      <t xml:space="preserve">Форма № 3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АГАТ</t>
    </r>
    <r>
      <rPr>
        <sz val="10"/>
        <rFont val="Times New Roman"/>
        <family val="1"/>
      </rPr>
      <t xml:space="preserve">                                                   Дата   </t>
    </r>
    <r>
      <rPr>
        <b/>
        <sz val="14"/>
        <rFont val="Times New Roman"/>
        <family val="1"/>
      </rPr>
      <t>19.06.2013г.</t>
    </r>
  </si>
  <si>
    <t>Время реализации графика 16 мин.</t>
  </si>
  <si>
    <t>яч.18-2 ф.Т2 АТ-2</t>
  </si>
  <si>
    <t>яч.17-2 Уст. Перемеш.</t>
  </si>
  <si>
    <t>Время реализации графика 18 мин.</t>
  </si>
  <si>
    <r>
      <t xml:space="preserve">                  Форма № 3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СЕВЕРСКАЯ</t>
    </r>
    <r>
      <rPr>
        <sz val="10"/>
        <rFont val="Times New Roman"/>
        <family val="1"/>
      </rPr>
      <t xml:space="preserve">                             Дата 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19.06.2013г</t>
    </r>
  </si>
  <si>
    <t>ПС Северская (ГПП-2)                19.06.2013г.</t>
  </si>
  <si>
    <t>яч.35 ДСК</t>
  </si>
  <si>
    <t>яч.75    Строймеха-низация</t>
  </si>
  <si>
    <t>яч.77 КТП-2</t>
  </si>
  <si>
    <t>яч.58 2ЦРВ</t>
  </si>
  <si>
    <t>28 мин.</t>
  </si>
  <si>
    <t>Время реализации графика 25 мин.</t>
  </si>
  <si>
    <t>38 мин.</t>
  </si>
  <si>
    <t>48 мин.</t>
  </si>
  <si>
    <t>58 мин.</t>
  </si>
  <si>
    <t>яч.2 Шлаков. отвал</t>
  </si>
  <si>
    <t>19 мин.</t>
  </si>
  <si>
    <r>
      <t xml:space="preserve">Форма № 3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ГПП-4 КОМПЛЕКС</t>
    </r>
    <r>
      <rPr>
        <sz val="10"/>
        <rFont val="Times New Roman"/>
        <family val="1"/>
      </rPr>
      <t xml:space="preserve">                          Дата   </t>
    </r>
    <r>
      <rPr>
        <b/>
        <sz val="14"/>
        <rFont val="Times New Roman"/>
        <family val="1"/>
      </rPr>
      <t>19.06.2013г.</t>
    </r>
  </si>
  <si>
    <t>Время реализации графика 17 мин.</t>
  </si>
  <si>
    <t>6,3</t>
  </si>
  <si>
    <t>6,1</t>
  </si>
  <si>
    <t>Хахина</t>
  </si>
  <si>
    <t>Головина</t>
  </si>
  <si>
    <t>Баруткина</t>
  </si>
  <si>
    <t>выведен в ремонт</t>
  </si>
  <si>
    <t>6 кВ /1С+ 2С</t>
  </si>
  <si>
    <t>6 кВ /3С+ 4С</t>
  </si>
  <si>
    <t>ПС Агат                 19.06.2013г.</t>
  </si>
  <si>
    <t>6,2</t>
  </si>
  <si>
    <t>6,18</t>
  </si>
  <si>
    <t>6,24</t>
  </si>
  <si>
    <t>6,25</t>
  </si>
  <si>
    <t xml:space="preserve">№ 2 </t>
  </si>
  <si>
    <t xml:space="preserve">10кВ </t>
  </si>
  <si>
    <t>яч.7 СУМ-7</t>
  </si>
  <si>
    <t>яч.8 АТП-10</t>
  </si>
  <si>
    <t>отключена</t>
  </si>
  <si>
    <t>фид.ДСП</t>
  </si>
  <si>
    <t>фид. Печь-ковш</t>
  </si>
  <si>
    <t>81,,898</t>
  </si>
  <si>
    <t>Печь-ковш</t>
  </si>
  <si>
    <t>Зырянова</t>
  </si>
  <si>
    <t>Главный энергетик завода                                                                                                         В.С. Широков</t>
  </si>
  <si>
    <t>Главный энергетик  завода                                                                                                        В.С. Широков</t>
  </si>
  <si>
    <t>Главный энергетик  завода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</si>
</sst>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"/>
    <numFmt numFmtId="184" formatCode="h:mm;@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sz val="14"/>
      <name val="Times New Roman"/>
      <family val="1"/>
    </font>
    <font>
      <b/>
      <sz val="12"/>
      <name val="Symbol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Symbol"/>
      <family val="1"/>
    </font>
    <font>
      <b/>
      <sz val="14"/>
      <name val="Symbol"/>
      <family val="1"/>
    </font>
    <font>
      <b/>
      <sz val="9"/>
      <name val="Arial Cyr"/>
      <family val="2"/>
    </font>
    <font>
      <i/>
      <sz val="10"/>
      <name val="Arial Cyr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2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b/>
      <sz val="20"/>
      <name val="Times New Roman"/>
      <family val="1"/>
    </font>
    <font>
      <sz val="13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99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6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/>
    </xf>
    <xf numFmtId="0" fontId="2" fillId="0" borderId="6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2" xfId="0" applyFont="1" applyBorder="1" applyAlignment="1">
      <alignment/>
    </xf>
    <xf numFmtId="0" fontId="8" fillId="0" borderId="39" xfId="0" applyFont="1" applyBorder="1" applyAlignment="1">
      <alignment/>
    </xf>
    <xf numFmtId="0" fontId="10" fillId="0" borderId="0" xfId="0" applyFont="1" applyAlignment="1">
      <alignment/>
    </xf>
    <xf numFmtId="0" fontId="2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6" xfId="0" applyFont="1" applyBorder="1" applyAlignment="1" quotePrefix="1">
      <alignment horizontal="center" vertical="center" wrapText="1"/>
    </xf>
    <xf numFmtId="0" fontId="2" fillId="0" borderId="32" xfId="0" applyFont="1" applyBorder="1" applyAlignment="1" quotePrefix="1">
      <alignment horizontal="center" vertical="center" wrapText="1"/>
    </xf>
    <xf numFmtId="0" fontId="2" fillId="0" borderId="39" xfId="0" applyFont="1" applyBorder="1" applyAlignment="1" quotePrefix="1">
      <alignment horizontal="center" vertical="center" wrapText="1"/>
    </xf>
    <xf numFmtId="0" fontId="13" fillId="0" borderId="68" xfId="0" applyFont="1" applyBorder="1" applyAlignment="1">
      <alignment horizontal="left" vertical="center" wrapText="1" indent="2"/>
    </xf>
    <xf numFmtId="0" fontId="13" fillId="0" borderId="69" xfId="0" applyFont="1" applyBorder="1" applyAlignment="1">
      <alignment horizontal="left" vertical="center" wrapText="1" indent="2"/>
    </xf>
    <xf numFmtId="0" fontId="2" fillId="0" borderId="68" xfId="0" applyFont="1" applyBorder="1" applyAlignment="1" quotePrefix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 indent="2"/>
    </xf>
    <xf numFmtId="0" fontId="13" fillId="0" borderId="31" xfId="0" applyFont="1" applyBorder="1" applyAlignment="1">
      <alignment horizontal="left" vertical="center" wrapText="1" indent="2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 indent="2"/>
    </xf>
    <xf numFmtId="0" fontId="13" fillId="0" borderId="18" xfId="0" applyFont="1" applyBorder="1" applyAlignment="1">
      <alignment horizontal="left" vertical="center" wrapText="1" indent="2"/>
    </xf>
    <xf numFmtId="0" fontId="2" fillId="0" borderId="17" xfId="0" applyFont="1" applyBorder="1" applyAlignment="1" quotePrefix="1">
      <alignment horizontal="center" vertical="center" wrapText="1"/>
    </xf>
    <xf numFmtId="0" fontId="6" fillId="0" borderId="7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39" xfId="0" applyFont="1" applyBorder="1" applyAlignment="1" quotePrefix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31" xfId="0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9" fillId="0" borderId="30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8" fillId="0" borderId="52" xfId="0" applyFont="1" applyBorder="1" applyAlignment="1">
      <alignment/>
    </xf>
    <xf numFmtId="0" fontId="9" fillId="0" borderId="76" xfId="0" applyFont="1" applyBorder="1" applyAlignment="1">
      <alignment/>
    </xf>
    <xf numFmtId="0" fontId="9" fillId="0" borderId="77" xfId="0" applyFont="1" applyBorder="1" applyAlignment="1">
      <alignment/>
    </xf>
    <xf numFmtId="0" fontId="8" fillId="0" borderId="66" xfId="0" applyFont="1" applyBorder="1" applyAlignment="1">
      <alignment/>
    </xf>
    <xf numFmtId="2" fontId="2" fillId="0" borderId="78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6" fillId="0" borderId="79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7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80" xfId="0" applyFont="1" applyBorder="1" applyAlignment="1">
      <alignment/>
    </xf>
    <xf numFmtId="0" fontId="8" fillId="0" borderId="81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vertical="center" wrapText="1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2" xfId="0" applyFont="1" applyBorder="1" applyAlignment="1">
      <alignment horizontal="left" vertical="center" wrapText="1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52" xfId="0" applyFont="1" applyBorder="1" applyAlignment="1">
      <alignment horizontal="left"/>
    </xf>
    <xf numFmtId="0" fontId="2" fillId="0" borderId="52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8" xfId="0" applyFont="1" applyBorder="1" applyAlignment="1">
      <alignment horizontal="center" vertical="center" wrapText="1"/>
    </xf>
    <xf numFmtId="0" fontId="2" fillId="0" borderId="83" xfId="0" applyFont="1" applyBorder="1" applyAlignment="1">
      <alignment/>
    </xf>
    <xf numFmtId="0" fontId="20" fillId="0" borderId="30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180" fontId="2" fillId="0" borderId="26" xfId="0" applyNumberFormat="1" applyFont="1" applyBorder="1" applyAlignment="1" quotePrefix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 quotePrefix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2" fontId="6" fillId="0" borderId="70" xfId="0" applyNumberFormat="1" applyFont="1" applyBorder="1" applyAlignment="1" quotePrefix="1">
      <alignment horizontal="center" vertical="center" wrapText="1"/>
    </xf>
    <xf numFmtId="2" fontId="6" fillId="0" borderId="39" xfId="0" applyNumberFormat="1" applyFont="1" applyBorder="1" applyAlignment="1" quotePrefix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 horizontal="right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23" fillId="0" borderId="31" xfId="0" applyFont="1" applyBorder="1" applyAlignment="1">
      <alignment/>
    </xf>
    <xf numFmtId="0" fontId="3" fillId="0" borderId="31" xfId="0" applyFont="1" applyBorder="1" applyAlignment="1">
      <alignment horizontal="right"/>
    </xf>
    <xf numFmtId="0" fontId="23" fillId="0" borderId="19" xfId="0" applyFont="1" applyBorder="1" applyAlignment="1">
      <alignment/>
    </xf>
    <xf numFmtId="0" fontId="18" fillId="0" borderId="50" xfId="0" applyFont="1" applyBorder="1" applyAlignment="1">
      <alignment/>
    </xf>
    <xf numFmtId="0" fontId="18" fillId="0" borderId="1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80" xfId="0" applyFont="1" applyBorder="1" applyAlignment="1">
      <alignment/>
    </xf>
    <xf numFmtId="0" fontId="8" fillId="0" borderId="37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 quotePrefix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2" fontId="2" fillId="24" borderId="41" xfId="0" applyNumberFormat="1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" fontId="6" fillId="0" borderId="5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24" borderId="4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1" fontId="2" fillId="0" borderId="7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2" fontId="2" fillId="0" borderId="67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2" fontId="2" fillId="24" borderId="41" xfId="0" applyNumberFormat="1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2" fillId="24" borderId="47" xfId="0" applyFont="1" applyFill="1" applyBorder="1" applyAlignment="1">
      <alignment/>
    </xf>
    <xf numFmtId="0" fontId="2" fillId="24" borderId="50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 wrapText="1"/>
    </xf>
    <xf numFmtId="180" fontId="2" fillId="0" borderId="26" xfId="0" applyNumberFormat="1" applyFont="1" applyBorder="1" applyAlignment="1" quotePrefix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 wrapText="1"/>
    </xf>
    <xf numFmtId="180" fontId="2" fillId="0" borderId="32" xfId="0" applyNumberFormat="1" applyFont="1" applyBorder="1" applyAlignment="1" quotePrefix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 quotePrefix="1">
      <alignment horizontal="center" vertical="center" wrapText="1"/>
    </xf>
    <xf numFmtId="0" fontId="2" fillId="0" borderId="39" xfId="0" applyFont="1" applyBorder="1" applyAlignment="1" quotePrefix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68" xfId="0" applyFont="1" applyBorder="1" applyAlignment="1" quotePrefix="1">
      <alignment horizontal="center" vertical="center" wrapText="1"/>
    </xf>
    <xf numFmtId="2" fontId="2" fillId="0" borderId="78" xfId="0" applyNumberFormat="1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68" xfId="0" applyFont="1" applyBorder="1" applyAlignment="1">
      <alignment horizontal="left" vertical="center" wrapText="1" indent="2"/>
    </xf>
    <xf numFmtId="0" fontId="2" fillId="0" borderId="69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0" fillId="0" borderId="0" xfId="0" applyFont="1" applyAlignment="1">
      <alignment wrapText="1"/>
    </xf>
    <xf numFmtId="0" fontId="26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17" xfId="0" applyFont="1" applyBorder="1" applyAlignment="1" applyProtection="1">
      <alignment horizontal="center"/>
      <protection hidden="1"/>
    </xf>
    <xf numFmtId="0" fontId="27" fillId="0" borderId="17" xfId="0" applyFont="1" applyBorder="1" applyAlignment="1" applyProtection="1">
      <alignment horizontal="right"/>
      <protection hidden="1"/>
    </xf>
    <xf numFmtId="0" fontId="26" fillId="0" borderId="13" xfId="0" applyFont="1" applyBorder="1" applyAlignment="1" applyProtection="1">
      <alignment horizontal="center"/>
      <protection hidden="1"/>
    </xf>
    <xf numFmtId="0" fontId="26" fillId="0" borderId="71" xfId="0" applyFont="1" applyBorder="1" applyAlignment="1" applyProtection="1">
      <alignment horizontal="center"/>
      <protection hidden="1"/>
    </xf>
    <xf numFmtId="0" fontId="26" fillId="0" borderId="65" xfId="0" applyFont="1" applyBorder="1" applyAlignment="1" applyProtection="1">
      <alignment horizontal="center"/>
      <protection hidden="1"/>
    </xf>
    <xf numFmtId="0" fontId="26" fillId="0" borderId="41" xfId="0" applyFont="1" applyBorder="1" applyAlignment="1" applyProtection="1">
      <alignment horizontal="center"/>
      <protection hidden="1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42" xfId="0" applyFont="1" applyBorder="1" applyAlignment="1" applyProtection="1">
      <alignment horizontal="center"/>
      <protection locked="0"/>
    </xf>
    <xf numFmtId="0" fontId="28" fillId="0" borderId="78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0" fontId="20" fillId="0" borderId="46" xfId="0" applyFont="1" applyBorder="1" applyAlignment="1">
      <alignment wrapText="1"/>
    </xf>
    <xf numFmtId="0" fontId="20" fillId="0" borderId="49" xfId="0" applyFont="1" applyBorder="1" applyAlignment="1">
      <alignment wrapText="1"/>
    </xf>
    <xf numFmtId="0" fontId="20" fillId="0" borderId="34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51" xfId="0" applyFont="1" applyBorder="1" applyAlignment="1">
      <alignment horizontal="center" wrapText="1"/>
    </xf>
    <xf numFmtId="0" fontId="20" fillId="0" borderId="51" xfId="0" applyFont="1" applyBorder="1" applyAlignment="1">
      <alignment wrapText="1"/>
    </xf>
    <xf numFmtId="0" fontId="20" fillId="0" borderId="51" xfId="0" applyFont="1" applyBorder="1" applyAlignment="1">
      <alignment horizontal="center" wrapText="1"/>
    </xf>
    <xf numFmtId="0" fontId="20" fillId="0" borderId="53" xfId="0" applyFont="1" applyBorder="1" applyAlignment="1">
      <alignment wrapText="1"/>
    </xf>
    <xf numFmtId="0" fontId="20" fillId="0" borderId="27" xfId="0" applyFont="1" applyBorder="1" applyAlignment="1">
      <alignment horizontal="center" wrapText="1"/>
    </xf>
    <xf numFmtId="0" fontId="0" fillId="0" borderId="55" xfId="0" applyFont="1" applyBorder="1" applyAlignment="1">
      <alignment wrapText="1"/>
    </xf>
    <xf numFmtId="0" fontId="0" fillId="0" borderId="64" xfId="0" applyFont="1" applyBorder="1" applyAlignment="1">
      <alignment horizontal="center" wrapText="1"/>
    </xf>
    <xf numFmtId="0" fontId="20" fillId="0" borderId="20" xfId="0" applyFont="1" applyBorder="1" applyAlignment="1">
      <alignment wrapText="1"/>
    </xf>
    <xf numFmtId="0" fontId="20" fillId="0" borderId="55" xfId="0" applyFont="1" applyBorder="1" applyAlignment="1">
      <alignment horizontal="center" wrapText="1"/>
    </xf>
    <xf numFmtId="0" fontId="20" fillId="0" borderId="82" xfId="0" applyFont="1" applyBorder="1" applyAlignment="1">
      <alignment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28" fillId="0" borderId="84" xfId="0" applyFont="1" applyBorder="1" applyAlignment="1">
      <alignment wrapText="1"/>
    </xf>
    <xf numFmtId="0" fontId="28" fillId="0" borderId="85" xfId="0" applyFont="1" applyBorder="1" applyAlignment="1">
      <alignment wrapText="1"/>
    </xf>
    <xf numFmtId="0" fontId="20" fillId="0" borderId="86" xfId="0" applyFont="1" applyBorder="1" applyAlignment="1">
      <alignment wrapText="1"/>
    </xf>
    <xf numFmtId="0" fontId="26" fillId="0" borderId="86" xfId="0" applyFont="1" applyBorder="1" applyAlignment="1">
      <alignment horizontal="center" wrapText="1"/>
    </xf>
    <xf numFmtId="0" fontId="20" fillId="0" borderId="87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14" fontId="20" fillId="0" borderId="0" xfId="0" applyNumberFormat="1" applyFont="1" applyBorder="1" applyAlignment="1">
      <alignment horizontal="center" wrapText="1"/>
    </xf>
    <xf numFmtId="0" fontId="26" fillId="0" borderId="19" xfId="0" applyFont="1" applyBorder="1" applyAlignment="1" applyProtection="1">
      <alignment horizontal="center"/>
      <protection hidden="1"/>
    </xf>
    <xf numFmtId="0" fontId="26" fillId="0" borderId="57" xfId="0" applyFont="1" applyBorder="1" applyAlignment="1" applyProtection="1">
      <alignment horizontal="center"/>
      <protection hidden="1"/>
    </xf>
    <xf numFmtId="0" fontId="26" fillId="0" borderId="55" xfId="0" applyFont="1" applyBorder="1" applyAlignment="1" applyProtection="1">
      <alignment horizontal="center"/>
      <protection hidden="1"/>
    </xf>
    <xf numFmtId="0" fontId="26" fillId="0" borderId="55" xfId="0" applyFont="1" applyBorder="1" applyAlignment="1" applyProtection="1">
      <alignment horizontal="center"/>
      <protection locked="0"/>
    </xf>
    <xf numFmtId="0" fontId="26" fillId="0" borderId="56" xfId="0" applyFont="1" applyBorder="1" applyAlignment="1" applyProtection="1">
      <alignment horizontal="center"/>
      <protection locked="0"/>
    </xf>
    <xf numFmtId="0" fontId="6" fillId="0" borderId="78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5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6" fillId="0" borderId="79" xfId="0" applyFont="1" applyBorder="1" applyAlignment="1">
      <alignment wrapText="1"/>
    </xf>
    <xf numFmtId="0" fontId="20" fillId="0" borderId="86" xfId="0" applyFont="1" applyBorder="1" applyAlignment="1">
      <alignment horizontal="center" wrapText="1"/>
    </xf>
    <xf numFmtId="0" fontId="2" fillId="0" borderId="85" xfId="0" applyFont="1" applyBorder="1" applyAlignment="1">
      <alignment wrapText="1"/>
    </xf>
    <xf numFmtId="0" fontId="2" fillId="0" borderId="86" xfId="0" applyFont="1" applyBorder="1" applyAlignment="1">
      <alignment wrapText="1"/>
    </xf>
    <xf numFmtId="0" fontId="6" fillId="0" borderId="86" xfId="0" applyFont="1" applyBorder="1" applyAlignment="1">
      <alignment horizontal="center" wrapText="1"/>
    </xf>
    <xf numFmtId="0" fontId="26" fillId="0" borderId="88" xfId="0" applyFont="1" applyBorder="1" applyAlignment="1">
      <alignment horizontal="center" wrapText="1"/>
    </xf>
    <xf numFmtId="0" fontId="29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2" fontId="20" fillId="0" borderId="0" xfId="0" applyNumberFormat="1" applyFont="1" applyBorder="1" applyAlignment="1" applyProtection="1">
      <alignment horizontal="center"/>
      <protection hidden="1" locked="0"/>
    </xf>
    <xf numFmtId="0" fontId="6" fillId="0" borderId="46" xfId="0" applyFont="1" applyBorder="1" applyAlignment="1">
      <alignment wrapText="1"/>
    </xf>
    <xf numFmtId="0" fontId="20" fillId="0" borderId="46" xfId="0" applyFont="1" applyBorder="1" applyAlignment="1">
      <alignment horizontal="center" wrapText="1"/>
    </xf>
    <xf numFmtId="0" fontId="20" fillId="0" borderId="4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0" borderId="51" xfId="0" applyFont="1" applyBorder="1" applyAlignment="1">
      <alignment horizontal="center" wrapText="1"/>
    </xf>
    <xf numFmtId="0" fontId="2" fillId="0" borderId="53" xfId="0" applyFont="1" applyBorder="1" applyAlignment="1">
      <alignment wrapText="1"/>
    </xf>
    <xf numFmtId="0" fontId="6" fillId="0" borderId="84" xfId="0" applyFont="1" applyBorder="1" applyAlignment="1">
      <alignment wrapText="1"/>
    </xf>
    <xf numFmtId="0" fontId="6" fillId="0" borderId="86" xfId="0" applyFont="1" applyBorder="1" applyAlignment="1">
      <alignment wrapText="1"/>
    </xf>
    <xf numFmtId="0" fontId="26" fillId="0" borderId="0" xfId="0" applyFont="1" applyBorder="1" applyAlignment="1" applyProtection="1">
      <alignment/>
      <protection hidden="1"/>
    </xf>
    <xf numFmtId="0" fontId="20" fillId="0" borderId="0" xfId="0" applyNumberFormat="1" applyFont="1" applyBorder="1" applyAlignment="1" applyProtection="1">
      <alignment horizontal="center"/>
      <protection hidden="1"/>
    </xf>
    <xf numFmtId="0" fontId="26" fillId="0" borderId="0" xfId="0" applyNumberFormat="1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center"/>
      <protection hidden="1"/>
    </xf>
    <xf numFmtId="2" fontId="26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center" wrapText="1"/>
    </xf>
    <xf numFmtId="0" fontId="2" fillId="0" borderId="51" xfId="0" applyFont="1" applyBorder="1" applyAlignment="1">
      <alignment horizontal="center" vertical="top" wrapText="1"/>
    </xf>
    <xf numFmtId="0" fontId="6" fillId="0" borderId="41" xfId="0" applyFont="1" applyBorder="1" applyAlignment="1">
      <alignment wrapText="1"/>
    </xf>
    <xf numFmtId="0" fontId="0" fillId="0" borderId="41" xfId="0" applyFont="1" applyBorder="1" applyAlignment="1">
      <alignment horizontal="center" wrapText="1"/>
    </xf>
    <xf numFmtId="0" fontId="20" fillId="0" borderId="41" xfId="0" applyFont="1" applyBorder="1" applyAlignment="1">
      <alignment wrapText="1"/>
    </xf>
    <xf numFmtId="0" fontId="6" fillId="0" borderId="41" xfId="0" applyFont="1" applyBorder="1" applyAlignment="1">
      <alignment horizontal="center" vertical="top" wrapText="1"/>
    </xf>
    <xf numFmtId="0" fontId="20" fillId="0" borderId="62" xfId="0" applyFont="1" applyBorder="1" applyAlignment="1">
      <alignment wrapText="1"/>
    </xf>
    <xf numFmtId="0" fontId="26" fillId="0" borderId="41" xfId="0" applyFont="1" applyBorder="1" applyAlignment="1">
      <alignment horizontal="center" wrapText="1"/>
    </xf>
    <xf numFmtId="0" fontId="26" fillId="0" borderId="4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>
      <alignment horizontal="left" wrapText="1"/>
    </xf>
    <xf numFmtId="0" fontId="28" fillId="0" borderId="0" xfId="0" applyFont="1" applyBorder="1" applyAlignment="1">
      <alignment wrapText="1"/>
    </xf>
    <xf numFmtId="0" fontId="0" fillId="0" borderId="55" xfId="0" applyFont="1" applyBorder="1" applyAlignment="1">
      <alignment horizontal="center" wrapText="1"/>
    </xf>
    <xf numFmtId="0" fontId="20" fillId="0" borderId="55" xfId="0" applyFont="1" applyBorder="1" applyAlignment="1">
      <alignment wrapText="1"/>
    </xf>
    <xf numFmtId="0" fontId="28" fillId="0" borderId="4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2" fillId="0" borderId="5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center" vertical="top" wrapText="1"/>
    </xf>
    <xf numFmtId="0" fontId="20" fillId="0" borderId="58" xfId="0" applyFont="1" applyBorder="1" applyAlignment="1">
      <alignment wrapText="1"/>
    </xf>
    <xf numFmtId="0" fontId="2" fillId="0" borderId="51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wrapText="1"/>
    </xf>
    <xf numFmtId="0" fontId="6" fillId="0" borderId="41" xfId="0" applyFont="1" applyBorder="1" applyAlignment="1">
      <alignment horizontal="left" vertical="top" wrapText="1"/>
    </xf>
    <xf numFmtId="0" fontId="0" fillId="0" borderId="68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184" fontId="7" fillId="0" borderId="78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84" fontId="7" fillId="0" borderId="30" xfId="0" applyNumberFormat="1" applyFont="1" applyBorder="1" applyAlignment="1">
      <alignment horizontal="center"/>
    </xf>
    <xf numFmtId="183" fontId="7" fillId="0" borderId="27" xfId="0" applyNumberFormat="1" applyFont="1" applyBorder="1" applyAlignment="1">
      <alignment horizontal="center"/>
    </xf>
    <xf numFmtId="184" fontId="7" fillId="0" borderId="37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68" xfId="0" applyFont="1" applyBorder="1" applyAlignment="1">
      <alignment vertical="center" wrapText="1"/>
    </xf>
    <xf numFmtId="0" fontId="3" fillId="3" borderId="72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1" fillId="3" borderId="41" xfId="0" applyFont="1" applyFill="1" applyBorder="1" applyAlignment="1">
      <alignment horizontal="center" vertical="center" wrapText="1"/>
    </xf>
    <xf numFmtId="0" fontId="3" fillId="3" borderId="6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184" fontId="7" fillId="0" borderId="11" xfId="0" applyNumberFormat="1" applyFont="1" applyBorder="1" applyAlignment="1">
      <alignment horizontal="center"/>
    </xf>
    <xf numFmtId="180" fontId="7" fillId="0" borderId="34" xfId="0" applyNumberFormat="1" applyFont="1" applyBorder="1" applyAlignment="1">
      <alignment horizontal="center"/>
    </xf>
    <xf numFmtId="180" fontId="7" fillId="0" borderId="60" xfId="0" applyNumberFormat="1" applyFont="1" applyBorder="1" applyAlignment="1">
      <alignment horizontal="center"/>
    </xf>
    <xf numFmtId="180" fontId="25" fillId="0" borderId="34" xfId="0" applyNumberFormat="1" applyFont="1" applyBorder="1" applyAlignment="1">
      <alignment horizontal="center"/>
    </xf>
    <xf numFmtId="180" fontId="7" fillId="0" borderId="34" xfId="0" applyNumberFormat="1" applyFont="1" applyBorder="1" applyAlignment="1">
      <alignment/>
    </xf>
    <xf numFmtId="180" fontId="7" fillId="0" borderId="51" xfId="0" applyNumberFormat="1" applyFont="1" applyBorder="1" applyAlignment="1">
      <alignment/>
    </xf>
    <xf numFmtId="180" fontId="7" fillId="0" borderId="46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55" xfId="0" applyNumberFormat="1" applyFont="1" applyBorder="1" applyAlignment="1">
      <alignment horizontal="center" shrinkToFit="1"/>
    </xf>
    <xf numFmtId="180" fontId="7" fillId="0" borderId="51" xfId="0" applyNumberFormat="1" applyFont="1" applyBorder="1" applyAlignment="1">
      <alignment horizontal="center"/>
    </xf>
    <xf numFmtId="180" fontId="7" fillId="0" borderId="82" xfId="0" applyNumberFormat="1" applyFont="1" applyBorder="1" applyAlignment="1">
      <alignment horizontal="center" shrinkToFit="1"/>
    </xf>
    <xf numFmtId="180" fontId="7" fillId="0" borderId="51" xfId="0" applyNumberFormat="1" applyFont="1" applyBorder="1" applyAlignment="1">
      <alignment horizontal="center" shrinkToFit="1"/>
    </xf>
    <xf numFmtId="180" fontId="25" fillId="0" borderId="51" xfId="0" applyNumberFormat="1" applyFont="1" applyBorder="1" applyAlignment="1">
      <alignment horizontal="center"/>
    </xf>
    <xf numFmtId="180" fontId="7" fillId="0" borderId="20" xfId="0" applyNumberFormat="1" applyFont="1" applyFill="1" applyBorder="1" applyAlignment="1">
      <alignment horizontal="center"/>
    </xf>
    <xf numFmtId="180" fontId="7" fillId="0" borderId="51" xfId="0" applyNumberFormat="1" applyFont="1" applyFill="1" applyBorder="1" applyAlignment="1">
      <alignment horizontal="center"/>
    </xf>
    <xf numFmtId="180" fontId="7" fillId="0" borderId="41" xfId="0" applyNumberFormat="1" applyFont="1" applyBorder="1" applyAlignment="1">
      <alignment horizontal="center"/>
    </xf>
    <xf numFmtId="180" fontId="7" fillId="0" borderId="75" xfId="0" applyNumberFormat="1" applyFont="1" applyBorder="1" applyAlignment="1">
      <alignment horizontal="center"/>
    </xf>
    <xf numFmtId="180" fontId="25" fillId="0" borderId="4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3" fontId="7" fillId="0" borderId="56" xfId="0" applyNumberFormat="1" applyFont="1" applyBorder="1" applyAlignment="1">
      <alignment horizontal="center" shrinkToFit="1"/>
    </xf>
    <xf numFmtId="183" fontId="7" fillId="0" borderId="35" xfId="0" applyNumberFormat="1" applyFont="1" applyBorder="1" applyAlignment="1">
      <alignment horizontal="center"/>
    </xf>
    <xf numFmtId="180" fontId="0" fillId="0" borderId="51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0" fontId="24" fillId="0" borderId="17" xfId="0" applyFont="1" applyBorder="1" applyAlignment="1" applyProtection="1">
      <alignment horizontal="right"/>
      <protection hidden="1"/>
    </xf>
    <xf numFmtId="180" fontId="7" fillId="0" borderId="20" xfId="0" applyNumberFormat="1" applyFont="1" applyBorder="1" applyAlignment="1">
      <alignment horizontal="center"/>
    </xf>
    <xf numFmtId="0" fontId="7" fillId="3" borderId="5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180" fontId="0" fillId="0" borderId="51" xfId="0" applyNumberFormat="1" applyBorder="1" applyAlignment="1">
      <alignment horizont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82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180" fontId="7" fillId="0" borderId="49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0" fontId="0" fillId="0" borderId="42" xfId="0" applyBorder="1" applyAlignment="1">
      <alignment/>
    </xf>
    <xf numFmtId="0" fontId="0" fillId="0" borderId="44" xfId="0" applyFont="1" applyBorder="1" applyAlignment="1">
      <alignment horizontal="center"/>
    </xf>
    <xf numFmtId="0" fontId="3" fillId="3" borderId="4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 wrapText="1"/>
    </xf>
    <xf numFmtId="0" fontId="3" fillId="3" borderId="71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180" fontId="7" fillId="0" borderId="34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180" fontId="7" fillId="0" borderId="41" xfId="0" applyNumberFormat="1" applyFont="1" applyFill="1" applyBorder="1" applyAlignment="1">
      <alignment horizontal="center"/>
    </xf>
    <xf numFmtId="0" fontId="0" fillId="0" borderId="51" xfId="0" applyFont="1" applyBorder="1" applyAlignment="1">
      <alignment horizontal="center" vertical="center" wrapText="1"/>
    </xf>
    <xf numFmtId="180" fontId="0" fillId="0" borderId="51" xfId="0" applyNumberFormat="1" applyFont="1" applyBorder="1" applyAlignment="1">
      <alignment horizontal="center" vertical="center" wrapText="1"/>
    </xf>
    <xf numFmtId="180" fontId="0" fillId="0" borderId="51" xfId="0" applyNumberFormat="1" applyFont="1" applyFill="1" applyBorder="1" applyAlignment="1">
      <alignment horizontal="center" vertical="center" wrapText="1"/>
    </xf>
    <xf numFmtId="180" fontId="0" fillId="0" borderId="72" xfId="0" applyNumberFormat="1" applyFont="1" applyFill="1" applyBorder="1" applyAlignment="1">
      <alignment horizontal="center" vertical="center" wrapText="1"/>
    </xf>
    <xf numFmtId="180" fontId="7" fillId="0" borderId="51" xfId="0" applyNumberFormat="1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180" fontId="7" fillId="0" borderId="41" xfId="0" applyNumberFormat="1" applyFont="1" applyFill="1" applyBorder="1" applyAlignment="1">
      <alignment/>
    </xf>
    <xf numFmtId="2" fontId="2" fillId="0" borderId="65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1" fontId="49" fillId="0" borderId="45" xfId="0" applyNumberFormat="1" applyFont="1" applyFill="1" applyBorder="1" applyAlignment="1">
      <alignment horizontal="center" vertical="center" wrapText="1"/>
    </xf>
    <xf numFmtId="2" fontId="49" fillId="0" borderId="46" xfId="0" applyNumberFormat="1" applyFont="1" applyFill="1" applyBorder="1" applyAlignment="1">
      <alignment horizontal="center" vertical="center" wrapText="1"/>
    </xf>
    <xf numFmtId="180" fontId="49" fillId="0" borderId="47" xfId="0" applyNumberFormat="1" applyFont="1" applyFill="1" applyBorder="1" applyAlignment="1">
      <alignment horizontal="center" vertical="center" wrapText="1"/>
    </xf>
    <xf numFmtId="1" fontId="49" fillId="0" borderId="48" xfId="0" applyNumberFormat="1" applyFont="1" applyFill="1" applyBorder="1" applyAlignment="1">
      <alignment horizontal="center" vertical="center" wrapText="1"/>
    </xf>
    <xf numFmtId="1" fontId="49" fillId="0" borderId="59" xfId="0" applyNumberFormat="1" applyFont="1" applyFill="1" applyBorder="1" applyAlignment="1">
      <alignment horizontal="center" vertical="center" wrapText="1"/>
    </xf>
    <xf numFmtId="180" fontId="49" fillId="0" borderId="60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49" fillId="0" borderId="50" xfId="0" applyNumberFormat="1" applyFont="1" applyFill="1" applyBorder="1" applyAlignment="1">
      <alignment horizontal="center" vertical="center" wrapText="1"/>
    </xf>
    <xf numFmtId="2" fontId="49" fillId="0" borderId="34" xfId="0" applyNumberFormat="1" applyFont="1" applyFill="1" applyBorder="1" applyAlignment="1">
      <alignment horizontal="center" vertical="center" wrapText="1"/>
    </xf>
    <xf numFmtId="180" fontId="2" fillId="0" borderId="27" xfId="0" applyNumberFormat="1" applyFont="1" applyFill="1" applyBorder="1" applyAlignment="1">
      <alignment horizontal="center" vertical="center" wrapText="1"/>
    </xf>
    <xf numFmtId="1" fontId="49" fillId="0" borderId="52" xfId="0" applyNumberFormat="1" applyFont="1" applyFill="1" applyBorder="1" applyAlignment="1">
      <alignment horizontal="center" vertical="center" wrapText="1"/>
    </xf>
    <xf numFmtId="180" fontId="2" fillId="0" borderId="5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80" fontId="49" fillId="0" borderId="27" xfId="0" applyNumberFormat="1" applyFont="1" applyFill="1" applyBorder="1" applyAlignment="1">
      <alignment horizontal="center" vertical="center" wrapText="1"/>
    </xf>
    <xf numFmtId="180" fontId="49" fillId="0" borderId="53" xfId="0" applyNumberFormat="1" applyFont="1" applyFill="1" applyBorder="1" applyAlignment="1">
      <alignment horizontal="center" vertical="center" wrapText="1"/>
    </xf>
    <xf numFmtId="1" fontId="49" fillId="0" borderId="50" xfId="0" applyNumberFormat="1" applyFont="1" applyFill="1" applyBorder="1" applyAlignment="1">
      <alignment horizontal="center"/>
    </xf>
    <xf numFmtId="2" fontId="49" fillId="0" borderId="34" xfId="0" applyNumberFormat="1" applyFont="1" applyFill="1" applyBorder="1" applyAlignment="1">
      <alignment horizontal="center" vertical="center" wrapText="1"/>
    </xf>
    <xf numFmtId="180" fontId="0" fillId="0" borderId="27" xfId="0" applyNumberFormat="1" applyFill="1" applyBorder="1" applyAlignment="1">
      <alignment/>
    </xf>
    <xf numFmtId="1" fontId="49" fillId="0" borderId="52" xfId="0" applyNumberFormat="1" applyFont="1" applyFill="1" applyBorder="1" applyAlignment="1">
      <alignment horizontal="center"/>
    </xf>
    <xf numFmtId="180" fontId="0" fillId="0" borderId="53" xfId="0" applyNumberFormat="1" applyFill="1" applyBorder="1" applyAlignment="1">
      <alignment/>
    </xf>
    <xf numFmtId="1" fontId="2" fillId="0" borderId="50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180" fontId="6" fillId="0" borderId="27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 wrapText="1"/>
    </xf>
    <xf numFmtId="180" fontId="6" fillId="0" borderId="53" xfId="0" applyNumberFormat="1" applyFont="1" applyFill="1" applyBorder="1" applyAlignment="1">
      <alignment horizontal="center" vertical="center" wrapText="1"/>
    </xf>
    <xf numFmtId="2" fontId="49" fillId="0" borderId="51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6" fillId="0" borderId="51" xfId="58" applyNumberFormat="1" applyFont="1" applyFill="1" applyBorder="1" applyAlignment="1">
      <alignment horizontal="center" vertical="center" wrapText="1"/>
    </xf>
    <xf numFmtId="1" fontId="49" fillId="0" borderId="54" xfId="0" applyNumberFormat="1" applyFont="1" applyFill="1" applyBorder="1" applyAlignment="1">
      <alignment horizontal="center" vertical="center" wrapText="1"/>
    </xf>
    <xf numFmtId="180" fontId="2" fillId="0" borderId="56" xfId="0" applyNumberFormat="1" applyFont="1" applyFill="1" applyBorder="1" applyAlignment="1">
      <alignment horizontal="center" vertical="center" wrapText="1"/>
    </xf>
    <xf numFmtId="1" fontId="49" fillId="0" borderId="57" xfId="0" applyNumberFormat="1" applyFont="1" applyFill="1" applyBorder="1" applyAlignment="1">
      <alignment horizontal="center" vertical="center" wrapText="1"/>
    </xf>
    <xf numFmtId="180" fontId="49" fillId="0" borderId="56" xfId="0" applyNumberFormat="1" applyFont="1" applyFill="1" applyBorder="1" applyAlignment="1">
      <alignment horizontal="center" vertical="center" wrapText="1"/>
    </xf>
    <xf numFmtId="180" fontId="49" fillId="0" borderId="58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1" fontId="6" fillId="0" borderId="40" xfId="0" applyNumberFormat="1" applyFont="1" applyBorder="1" applyAlignment="1">
      <alignment horizontal="center" vertical="center" wrapText="1"/>
    </xf>
    <xf numFmtId="180" fontId="6" fillId="0" borderId="42" xfId="0" applyNumberFormat="1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1" fontId="6" fillId="0" borderId="57" xfId="0" applyNumberFormat="1" applyFont="1" applyBorder="1" applyAlignment="1">
      <alignment horizontal="center" vertical="center" wrapText="1"/>
    </xf>
    <xf numFmtId="180" fontId="6" fillId="0" borderId="58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1" fontId="49" fillId="0" borderId="50" xfId="0" applyNumberFormat="1" applyFont="1" applyFill="1" applyBorder="1" applyAlignment="1">
      <alignment horizontal="center" vertical="center" wrapText="1"/>
    </xf>
    <xf numFmtId="2" fontId="49" fillId="0" borderId="51" xfId="0" applyNumberFormat="1" applyFont="1" applyFill="1" applyBorder="1" applyAlignment="1">
      <alignment horizontal="center" vertical="center" wrapText="1"/>
    </xf>
    <xf numFmtId="180" fontId="49" fillId="0" borderId="27" xfId="0" applyNumberFormat="1" applyFont="1" applyFill="1" applyBorder="1" applyAlignment="1">
      <alignment horizontal="center" vertical="center" wrapText="1"/>
    </xf>
    <xf numFmtId="1" fontId="49" fillId="0" borderId="52" xfId="0" applyNumberFormat="1" applyFont="1" applyFill="1" applyBorder="1" applyAlignment="1">
      <alignment horizontal="center" vertical="center" wrapText="1"/>
    </xf>
    <xf numFmtId="180" fontId="49" fillId="0" borderId="53" xfId="0" applyNumberFormat="1" applyFont="1" applyFill="1" applyBorder="1" applyAlignment="1">
      <alignment horizontal="center" vertical="center" wrapText="1"/>
    </xf>
    <xf numFmtId="1" fontId="2" fillId="0" borderId="76" xfId="0" applyNumberFormat="1" applyFont="1" applyBorder="1" applyAlignment="1">
      <alignment horizontal="center"/>
    </xf>
    <xf numFmtId="1" fontId="2" fillId="0" borderId="76" xfId="0" applyNumberFormat="1" applyFont="1" applyBorder="1" applyAlignment="1">
      <alignment horizontal="center" vertical="center" wrapText="1"/>
    </xf>
    <xf numFmtId="2" fontId="2" fillId="0" borderId="76" xfId="0" applyNumberFormat="1" applyFont="1" applyBorder="1" applyAlignment="1">
      <alignment horizontal="center"/>
    </xf>
    <xf numFmtId="2" fontId="2" fillId="0" borderId="76" xfId="0" applyNumberFormat="1" applyFont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180" fontId="2" fillId="0" borderId="46" xfId="0" applyNumberFormat="1" applyFont="1" applyBorder="1" applyAlignment="1">
      <alignment horizontal="center" vertical="center"/>
    </xf>
    <xf numFmtId="180" fontId="2" fillId="0" borderId="60" xfId="0" applyNumberFormat="1" applyFont="1" applyFill="1" applyBorder="1" applyAlignment="1">
      <alignment horizontal="center" vertical="center" wrapText="1"/>
    </xf>
    <xf numFmtId="180" fontId="2" fillId="0" borderId="47" xfId="0" applyNumberFormat="1" applyFont="1" applyFill="1" applyBorder="1" applyAlignment="1">
      <alignment horizontal="center" vertical="center" wrapText="1"/>
    </xf>
    <xf numFmtId="180" fontId="2" fillId="0" borderId="51" xfId="0" applyNumberFormat="1" applyFont="1" applyBorder="1" applyAlignment="1">
      <alignment horizontal="center" vertical="center" wrapText="1"/>
    </xf>
    <xf numFmtId="180" fontId="2" fillId="0" borderId="53" xfId="0" applyNumberFormat="1" applyFont="1" applyBorder="1" applyAlignment="1">
      <alignment horizontal="center" vertical="center" wrapText="1"/>
    </xf>
    <xf numFmtId="180" fontId="2" fillId="0" borderId="27" xfId="0" applyNumberFormat="1" applyFont="1" applyBorder="1" applyAlignment="1">
      <alignment horizontal="center" vertical="center" wrapText="1"/>
    </xf>
    <xf numFmtId="180" fontId="2" fillId="0" borderId="72" xfId="0" applyNumberFormat="1" applyFont="1" applyFill="1" applyBorder="1" applyAlignment="1">
      <alignment horizontal="center" vertical="center" wrapText="1"/>
    </xf>
    <xf numFmtId="180" fontId="2" fillId="0" borderId="73" xfId="0" applyNumberFormat="1" applyFont="1" applyFill="1" applyBorder="1" applyAlignment="1">
      <alignment horizontal="center" vertical="center" wrapText="1"/>
    </xf>
    <xf numFmtId="180" fontId="2" fillId="0" borderId="34" xfId="0" applyNumberFormat="1" applyFont="1" applyFill="1" applyBorder="1" applyAlignment="1">
      <alignment horizontal="center" vertical="center" wrapText="1"/>
    </xf>
    <xf numFmtId="183" fontId="2" fillId="0" borderId="45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Border="1" applyAlignment="1">
      <alignment horizontal="center" vertical="center" wrapText="1"/>
    </xf>
    <xf numFmtId="183" fontId="2" fillId="0" borderId="71" xfId="0" applyNumberFormat="1" applyFont="1" applyFill="1" applyBorder="1" applyAlignment="1">
      <alignment horizontal="center" vertical="center" wrapText="1"/>
    </xf>
    <xf numFmtId="2" fontId="2" fillId="0" borderId="71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180" fontId="2" fillId="0" borderId="45" xfId="0" applyNumberFormat="1" applyFont="1" applyBorder="1" applyAlignment="1">
      <alignment horizontal="center" vertical="center" wrapText="1"/>
    </xf>
    <xf numFmtId="180" fontId="2" fillId="0" borderId="46" xfId="0" applyNumberFormat="1" applyFont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2" fontId="49" fillId="0" borderId="46" xfId="0" applyNumberFormat="1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9" fillId="0" borderId="60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/>
    </xf>
    <xf numFmtId="180" fontId="49" fillId="0" borderId="51" xfId="0" applyNumberFormat="1" applyFont="1" applyFill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2" fontId="20" fillId="0" borderId="51" xfId="0" applyNumberFormat="1" applyFont="1" applyBorder="1" applyAlignment="1">
      <alignment horizontal="center" wrapText="1"/>
    </xf>
    <xf numFmtId="2" fontId="20" fillId="0" borderId="2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7" fillId="3" borderId="41" xfId="0" applyFont="1" applyFill="1" applyBorder="1" applyAlignment="1">
      <alignment horizontal="center" vertical="center" wrapText="1"/>
    </xf>
    <xf numFmtId="180" fontId="0" fillId="0" borderId="34" xfId="0" applyNumberFormat="1" applyBorder="1" applyAlignment="1">
      <alignment/>
    </xf>
    <xf numFmtId="180" fontId="0" fillId="0" borderId="51" xfId="0" applyNumberFormat="1" applyFill="1" applyBorder="1" applyAlignment="1">
      <alignment/>
    </xf>
    <xf numFmtId="180" fontId="0" fillId="0" borderId="41" xfId="0" applyNumberFormat="1" applyFill="1" applyBorder="1" applyAlignment="1">
      <alignment/>
    </xf>
    <xf numFmtId="180" fontId="0" fillId="0" borderId="0" xfId="0" applyNumberFormat="1" applyAlignment="1">
      <alignment/>
    </xf>
    <xf numFmtId="2" fontId="20" fillId="0" borderId="27" xfId="0" applyNumberFormat="1" applyFont="1" applyBorder="1" applyAlignment="1">
      <alignment horizontal="center" wrapText="1"/>
    </xf>
    <xf numFmtId="2" fontId="20" fillId="0" borderId="55" xfId="0" applyNumberFormat="1" applyFont="1" applyBorder="1" applyAlignment="1">
      <alignment horizontal="center" wrapText="1"/>
    </xf>
    <xf numFmtId="2" fontId="20" fillId="0" borderId="56" xfId="0" applyNumberFormat="1" applyFont="1" applyBorder="1" applyAlignment="1">
      <alignment horizontal="center" wrapText="1"/>
    </xf>
    <xf numFmtId="184" fontId="7" fillId="25" borderId="30" xfId="0" applyNumberFormat="1" applyFont="1" applyFill="1" applyBorder="1" applyAlignment="1">
      <alignment horizontal="center"/>
    </xf>
    <xf numFmtId="0" fontId="0" fillId="25" borderId="51" xfId="0" applyFont="1" applyFill="1" applyBorder="1" applyAlignment="1">
      <alignment horizontal="center" vertical="center" wrapText="1"/>
    </xf>
    <xf numFmtId="180" fontId="7" fillId="25" borderId="34" xfId="0" applyNumberFormat="1" applyFont="1" applyFill="1" applyBorder="1" applyAlignment="1">
      <alignment horizontal="center"/>
    </xf>
    <xf numFmtId="180" fontId="0" fillId="25" borderId="51" xfId="0" applyNumberFormat="1" applyFont="1" applyFill="1" applyBorder="1" applyAlignment="1">
      <alignment horizontal="center" vertical="center" wrapText="1"/>
    </xf>
    <xf numFmtId="180" fontId="7" fillId="25" borderId="51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right"/>
    </xf>
    <xf numFmtId="180" fontId="25" fillId="25" borderId="51" xfId="0" applyNumberFormat="1" applyFont="1" applyFill="1" applyBorder="1" applyAlignment="1">
      <alignment horizontal="center"/>
    </xf>
    <xf numFmtId="180" fontId="25" fillId="25" borderId="34" xfId="0" applyNumberFormat="1" applyFont="1" applyFill="1" applyBorder="1" applyAlignment="1">
      <alignment horizontal="center"/>
    </xf>
    <xf numFmtId="180" fontId="7" fillId="25" borderId="51" xfId="0" applyNumberFormat="1" applyFont="1" applyFill="1" applyBorder="1" applyAlignment="1">
      <alignment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right"/>
    </xf>
    <xf numFmtId="180" fontId="20" fillId="0" borderId="51" xfId="0" applyNumberFormat="1" applyFont="1" applyBorder="1" applyAlignment="1">
      <alignment horizontal="center" wrapText="1"/>
    </xf>
    <xf numFmtId="180" fontId="20" fillId="0" borderId="27" xfId="0" applyNumberFormat="1" applyFont="1" applyBorder="1" applyAlignment="1">
      <alignment horizontal="center" wrapText="1"/>
    </xf>
    <xf numFmtId="2" fontId="26" fillId="0" borderId="41" xfId="0" applyNumberFormat="1" applyFont="1" applyBorder="1" applyAlignment="1">
      <alignment horizontal="center" wrapText="1"/>
    </xf>
    <xf numFmtId="0" fontId="13" fillId="0" borderId="18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 indent="4"/>
    </xf>
    <xf numFmtId="0" fontId="2" fillId="0" borderId="32" xfId="0" applyFont="1" applyBorder="1" applyAlignment="1">
      <alignment horizontal="left" vertical="center" wrapText="1" indent="4"/>
    </xf>
    <xf numFmtId="0" fontId="2" fillId="0" borderId="31" xfId="0" applyFont="1" applyBorder="1" applyAlignment="1">
      <alignment horizontal="left" vertical="center" wrapText="1" indent="4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 indent="2"/>
    </xf>
    <xf numFmtId="0" fontId="13" fillId="0" borderId="32" xfId="0" applyFont="1" applyBorder="1" applyAlignment="1">
      <alignment horizontal="left" vertical="center" wrapText="1" indent="2"/>
    </xf>
    <xf numFmtId="0" fontId="13" fillId="0" borderId="31" xfId="0" applyFont="1" applyBorder="1" applyAlignment="1">
      <alignment horizontal="left" vertical="center" wrapText="1" indent="2"/>
    </xf>
    <xf numFmtId="0" fontId="12" fillId="0" borderId="16" xfId="0" applyFont="1" applyBorder="1" applyAlignment="1">
      <alignment horizontal="left" vertical="center" wrapText="1" indent="2"/>
    </xf>
    <xf numFmtId="0" fontId="13" fillId="0" borderId="17" xfId="0" applyFont="1" applyBorder="1" applyAlignment="1">
      <alignment horizontal="left" vertical="center" wrapText="1" indent="2"/>
    </xf>
    <xf numFmtId="0" fontId="13" fillId="0" borderId="69" xfId="0" applyFont="1" applyBorder="1" applyAlignment="1">
      <alignment horizontal="left" vertical="center" wrapText="1" indent="2"/>
    </xf>
    <xf numFmtId="0" fontId="0" fillId="0" borderId="44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7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5" fillId="0" borderId="70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left" vertical="center" wrapText="1" indent="2"/>
    </xf>
    <xf numFmtId="0" fontId="13" fillId="0" borderId="68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0" fontId="2" fillId="0" borderId="25" xfId="0" applyFont="1" applyBorder="1" applyAlignment="1">
      <alignment horizontal="left" vertical="center" wrapText="1" indent="4"/>
    </xf>
    <xf numFmtId="0" fontId="2" fillId="0" borderId="8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8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 indent="4"/>
    </xf>
    <xf numFmtId="0" fontId="2" fillId="0" borderId="39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6" fillId="0" borderId="75" xfId="0" applyFont="1" applyBorder="1" applyAlignment="1" applyProtection="1">
      <alignment horizontal="center"/>
      <protection hidden="1"/>
    </xf>
    <xf numFmtId="0" fontId="26" fillId="0" borderId="18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6" fillId="0" borderId="74" xfId="0" applyFont="1" applyBorder="1" applyAlignment="1" applyProtection="1">
      <alignment horizontal="center"/>
      <protection hidden="1"/>
    </xf>
    <xf numFmtId="0" fontId="26" fillId="0" borderId="69" xfId="0" applyFont="1" applyBorder="1" applyAlignment="1" applyProtection="1">
      <alignment horizontal="center"/>
      <protection hidden="1"/>
    </xf>
    <xf numFmtId="0" fontId="26" fillId="0" borderId="48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26" fillId="0" borderId="46" xfId="0" applyFont="1" applyBorder="1" applyAlignment="1" applyProtection="1">
      <alignment horizontal="center"/>
      <protection hidden="1"/>
    </xf>
    <xf numFmtId="0" fontId="26" fillId="0" borderId="46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2" fontId="2" fillId="0" borderId="76" xfId="0" applyNumberFormat="1" applyFont="1" applyBorder="1" applyAlignment="1">
      <alignment horizontal="center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2" fontId="2" fillId="0" borderId="77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4"/>
    </xf>
    <xf numFmtId="0" fontId="2" fillId="0" borderId="32" xfId="0" applyFont="1" applyBorder="1" applyAlignment="1">
      <alignment horizontal="left" vertical="center" wrapText="1" indent="4"/>
    </xf>
    <xf numFmtId="0" fontId="2" fillId="0" borderId="31" xfId="0" applyFont="1" applyBorder="1" applyAlignment="1">
      <alignment horizontal="left" vertical="center" wrapText="1" indent="4"/>
    </xf>
    <xf numFmtId="0" fontId="2" fillId="0" borderId="37" xfId="0" applyFont="1" applyBorder="1" applyAlignment="1">
      <alignment horizontal="left" vertical="center" wrapText="1" indent="4"/>
    </xf>
    <xf numFmtId="0" fontId="2" fillId="0" borderId="39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78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69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0" fontId="2" fillId="0" borderId="25" xfId="0" applyFont="1" applyBorder="1" applyAlignment="1">
      <alignment horizontal="left" vertical="center" wrapText="1" indent="4"/>
    </xf>
    <xf numFmtId="0" fontId="2" fillId="0" borderId="7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center"/>
    </xf>
    <xf numFmtId="0" fontId="2" fillId="24" borderId="79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7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5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2" fillId="0" borderId="39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3" borderId="78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7" fillId="3" borderId="30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3" fillId="0" borderId="78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" borderId="7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7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6" fillId="0" borderId="17" xfId="0" applyFont="1" applyBorder="1" applyAlignment="1" applyProtection="1">
      <alignment horizontal="center"/>
      <protection hidden="1"/>
    </xf>
    <xf numFmtId="0" fontId="26" fillId="0" borderId="67" xfId="0" applyFont="1" applyBorder="1" applyAlignment="1" applyProtection="1">
      <alignment horizontal="center"/>
      <protection hidden="1"/>
    </xf>
    <xf numFmtId="14" fontId="20" fillId="0" borderId="0" xfId="0" applyNumberFormat="1" applyFont="1" applyBorder="1" applyAlignment="1">
      <alignment horizontal="center" wrapText="1"/>
    </xf>
    <xf numFmtId="0" fontId="20" fillId="0" borderId="17" xfId="0" applyFont="1" applyBorder="1" applyAlignment="1" applyProtection="1">
      <alignment horizontal="left" vertical="center"/>
      <protection hidden="1" locked="0"/>
    </xf>
    <xf numFmtId="0" fontId="26" fillId="0" borderId="68" xfId="0" applyFont="1" applyBorder="1" applyAlignment="1" applyProtection="1">
      <alignment horizontal="center"/>
      <protection hidden="1"/>
    </xf>
    <xf numFmtId="0" fontId="26" fillId="0" borderId="63" xfId="0" applyFont="1" applyBorder="1" applyAlignment="1" applyProtection="1">
      <alignment horizontal="center"/>
      <protection hidden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3" borderId="1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0" xfId="0" applyFont="1" applyBorder="1" applyAlignment="1">
      <alignment horizont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50" fillId="0" borderId="80" xfId="0" applyFont="1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38" xfId="0" applyBorder="1" applyAlignment="1">
      <alignment/>
    </xf>
    <xf numFmtId="0" fontId="0" fillId="0" borderId="79" xfId="0" applyBorder="1" applyAlignment="1">
      <alignment horizontal="center"/>
    </xf>
    <xf numFmtId="0" fontId="5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6" fillId="0" borderId="82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80" fontId="0" fillId="0" borderId="4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SheetLayoutView="100" zoomScalePageLayoutView="0" workbookViewId="0" topLeftCell="A55">
      <selection activeCell="I10" sqref="I10"/>
    </sheetView>
  </sheetViews>
  <sheetFormatPr defaultColWidth="9.140625" defaultRowHeight="12.75"/>
  <cols>
    <col min="1" max="1" width="4.8515625" style="0" customWidth="1"/>
    <col min="2" max="2" width="5.140625" style="0" customWidth="1"/>
    <col min="3" max="3" width="8.57421875" style="0" customWidth="1"/>
    <col min="4" max="4" width="9.57421875" style="0" customWidth="1"/>
    <col min="5" max="6" width="6.28125" style="0" customWidth="1"/>
    <col min="7" max="7" width="7.7109375" style="0" customWidth="1"/>
    <col min="8" max="8" width="8.140625" style="0" customWidth="1"/>
    <col min="9" max="10" width="6.7109375" style="0" customWidth="1"/>
    <col min="11" max="11" width="7.00390625" style="0" customWidth="1"/>
    <col min="12" max="12" width="7.28125" style="0" customWidth="1"/>
    <col min="13" max="14" width="7.00390625" style="0" customWidth="1"/>
    <col min="15" max="15" width="7.140625" style="0" customWidth="1"/>
    <col min="16" max="17" width="6.7109375" style="0" customWidth="1"/>
    <col min="18" max="18" width="7.00390625" style="0" customWidth="1"/>
    <col min="19" max="19" width="6.7109375" style="0" customWidth="1"/>
    <col min="20" max="20" width="7.140625" style="0" customWidth="1"/>
  </cols>
  <sheetData>
    <row r="1" spans="1:20" ht="13.5" customHeight="1">
      <c r="A1" s="779" t="s">
        <v>393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</row>
    <row r="2" spans="1:20" ht="15" customHeight="1" thickBo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</row>
    <row r="3" spans="1:20" ht="14.25" customHeight="1" thickBot="1">
      <c r="A3" s="725" t="s">
        <v>0</v>
      </c>
      <c r="B3" s="776"/>
      <c r="C3" s="777"/>
      <c r="D3" s="760"/>
      <c r="E3" s="776" t="s">
        <v>1</v>
      </c>
      <c r="F3" s="760"/>
      <c r="G3" s="777" t="s">
        <v>2</v>
      </c>
      <c r="H3" s="760"/>
      <c r="I3" s="783" t="s">
        <v>182</v>
      </c>
      <c r="J3" s="784"/>
      <c r="K3" s="785"/>
      <c r="L3" s="783" t="s">
        <v>183</v>
      </c>
      <c r="M3" s="784"/>
      <c r="N3" s="785"/>
      <c r="O3" s="784" t="s">
        <v>218</v>
      </c>
      <c r="P3" s="784"/>
      <c r="Q3" s="785"/>
      <c r="R3" s="783" t="s">
        <v>219</v>
      </c>
      <c r="S3" s="784"/>
      <c r="T3" s="785"/>
    </row>
    <row r="4" spans="1:20" ht="15" customHeight="1">
      <c r="A4" s="702"/>
      <c r="B4" s="761"/>
      <c r="C4" s="755"/>
      <c r="D4" s="705"/>
      <c r="E4" s="761"/>
      <c r="F4" s="705"/>
      <c r="G4" s="755"/>
      <c r="H4" s="755"/>
      <c r="I4" s="5" t="s">
        <v>3</v>
      </c>
      <c r="J4" s="6" t="s">
        <v>4</v>
      </c>
      <c r="K4" s="7" t="s">
        <v>5</v>
      </c>
      <c r="L4" s="5" t="s">
        <v>3</v>
      </c>
      <c r="M4" s="6" t="s">
        <v>4</v>
      </c>
      <c r="N4" s="7" t="s">
        <v>5</v>
      </c>
      <c r="O4" s="65" t="s">
        <v>3</v>
      </c>
      <c r="P4" s="6" t="s">
        <v>4</v>
      </c>
      <c r="Q4" s="7" t="s">
        <v>5</v>
      </c>
      <c r="R4" s="5" t="s">
        <v>3</v>
      </c>
      <c r="S4" s="6" t="s">
        <v>4</v>
      </c>
      <c r="T4" s="7" t="s">
        <v>5</v>
      </c>
    </row>
    <row r="5" spans="1:20" ht="16.5" customHeight="1" thickBot="1">
      <c r="A5" s="702"/>
      <c r="B5" s="756"/>
      <c r="C5" s="757"/>
      <c r="D5" s="782"/>
      <c r="E5" s="756"/>
      <c r="F5" s="782"/>
      <c r="G5" s="757"/>
      <c r="H5" s="757"/>
      <c r="I5" s="105" t="s">
        <v>6</v>
      </c>
      <c r="J5" s="106" t="s">
        <v>7</v>
      </c>
      <c r="K5" s="107" t="s">
        <v>8</v>
      </c>
      <c r="L5" s="105" t="s">
        <v>6</v>
      </c>
      <c r="M5" s="106" t="s">
        <v>7</v>
      </c>
      <c r="N5" s="107" t="s">
        <v>8</v>
      </c>
      <c r="O5" s="77" t="s">
        <v>6</v>
      </c>
      <c r="P5" s="106" t="s">
        <v>7</v>
      </c>
      <c r="Q5" s="107" t="s">
        <v>8</v>
      </c>
      <c r="R5" s="105" t="s">
        <v>6</v>
      </c>
      <c r="S5" s="106" t="s">
        <v>7</v>
      </c>
      <c r="T5" s="107" t="s">
        <v>8</v>
      </c>
    </row>
    <row r="6" spans="1:20" ht="15.75" customHeight="1">
      <c r="A6" s="702"/>
      <c r="B6" s="725" t="s">
        <v>9</v>
      </c>
      <c r="C6" s="14"/>
      <c r="D6" s="153" t="s">
        <v>208</v>
      </c>
      <c r="E6" s="786"/>
      <c r="F6" s="787"/>
      <c r="G6" s="155" t="s">
        <v>11</v>
      </c>
      <c r="H6" s="19">
        <v>0.107</v>
      </c>
      <c r="I6" s="641">
        <f>J6/(I65*I68*1.732)*1000</f>
        <v>2.7290767154679876</v>
      </c>
      <c r="J6" s="642">
        <v>1.052</v>
      </c>
      <c r="K6" s="643">
        <v>0.274</v>
      </c>
      <c r="L6" s="641">
        <f>M6/(L65*L68*1.732)*1000</f>
        <v>2.7138182479040935</v>
      </c>
      <c r="M6" s="642">
        <v>1.052</v>
      </c>
      <c r="N6" s="644">
        <v>0.229</v>
      </c>
      <c r="O6" s="641">
        <f>P6/(O65*O68*1.732)*1000</f>
        <v>2.602169524145163</v>
      </c>
      <c r="P6" s="642">
        <v>0.96</v>
      </c>
      <c r="Q6" s="643">
        <v>0.32</v>
      </c>
      <c r="R6" s="641">
        <f>S6/(R65*R68*1.732)*1000</f>
        <v>213.51097091633818</v>
      </c>
      <c r="S6" s="642">
        <v>83.265</v>
      </c>
      <c r="T6" s="644">
        <v>1.453</v>
      </c>
    </row>
    <row r="7" spans="1:20" ht="15.75" customHeight="1">
      <c r="A7" s="702"/>
      <c r="B7" s="702"/>
      <c r="C7" s="21" t="s">
        <v>12</v>
      </c>
      <c r="D7" s="151"/>
      <c r="E7" s="711"/>
      <c r="F7" s="759"/>
      <c r="G7" s="152" t="s">
        <v>14</v>
      </c>
      <c r="H7" s="26"/>
      <c r="I7" s="259"/>
      <c r="J7" s="645"/>
      <c r="K7" s="646"/>
      <c r="L7" s="259"/>
      <c r="M7" s="645"/>
      <c r="N7" s="647"/>
      <c r="O7" s="48"/>
      <c r="P7" s="645"/>
      <c r="Q7" s="646"/>
      <c r="R7" s="48"/>
      <c r="S7" s="646"/>
      <c r="T7" s="647"/>
    </row>
    <row r="8" spans="1:20" ht="15.75" customHeight="1" thickBot="1">
      <c r="A8" s="702"/>
      <c r="B8" s="702"/>
      <c r="C8" s="30">
        <v>160</v>
      </c>
      <c r="D8" s="154" t="s">
        <v>209</v>
      </c>
      <c r="E8" s="756"/>
      <c r="F8" s="782"/>
      <c r="G8" s="765"/>
      <c r="H8" s="788"/>
      <c r="I8" s="260">
        <f>J8/(I66*I68*1.732)*1000</f>
        <v>16.004773008488243</v>
      </c>
      <c r="J8" s="648">
        <f>J33</f>
        <v>0.9640000000000002</v>
      </c>
      <c r="K8" s="643">
        <v>-0.03</v>
      </c>
      <c r="L8" s="260">
        <f>M8/(L66*L68*1.732)*1000</f>
        <v>15.115331254685744</v>
      </c>
      <c r="M8" s="648">
        <f>M33</f>
        <v>0.9160000000000001</v>
      </c>
      <c r="N8" s="649">
        <v>0</v>
      </c>
      <c r="O8" s="260">
        <f>P8/(O66*O68*1.732)*1000</f>
        <v>-68.63523407304142</v>
      </c>
      <c r="P8" s="650">
        <f>P33</f>
        <v>-3.965</v>
      </c>
      <c r="Q8" s="643">
        <v>0.182</v>
      </c>
      <c r="R8" s="260">
        <f>S8/(R66*R68*1.732)*1000</f>
        <v>1419.646504070217</v>
      </c>
      <c r="S8" s="648">
        <v>86.323</v>
      </c>
      <c r="T8" s="649">
        <v>1.425</v>
      </c>
    </row>
    <row r="9" spans="1:20" ht="14.25" customHeight="1" thickBot="1">
      <c r="A9" s="702"/>
      <c r="B9" s="702"/>
      <c r="C9" s="38" t="s">
        <v>16</v>
      </c>
      <c r="D9" s="39" t="s">
        <v>17</v>
      </c>
      <c r="E9" s="721"/>
      <c r="F9" s="741"/>
      <c r="G9" s="741"/>
      <c r="H9" s="726"/>
      <c r="I9" s="721">
        <v>4</v>
      </c>
      <c r="J9" s="741"/>
      <c r="K9" s="726"/>
      <c r="L9" s="721">
        <v>4</v>
      </c>
      <c r="M9" s="741"/>
      <c r="N9" s="726"/>
      <c r="O9" s="721">
        <v>4</v>
      </c>
      <c r="P9" s="741"/>
      <c r="Q9" s="726"/>
      <c r="R9" s="721">
        <v>4</v>
      </c>
      <c r="S9" s="741"/>
      <c r="T9" s="726"/>
    </row>
    <row r="10" spans="1:20" ht="15" customHeight="1">
      <c r="A10" s="702"/>
      <c r="B10" s="702"/>
      <c r="C10" s="14"/>
      <c r="D10" s="153" t="s">
        <v>208</v>
      </c>
      <c r="E10" s="771"/>
      <c r="F10" s="773"/>
      <c r="G10" s="18" t="s">
        <v>11</v>
      </c>
      <c r="H10" s="19"/>
      <c r="I10" s="641">
        <f>J10/(I65*I69*1.732)*1000</f>
        <v>0.04789254253526739</v>
      </c>
      <c r="J10" s="45">
        <v>0.015</v>
      </c>
      <c r="K10" s="652">
        <v>-6.688</v>
      </c>
      <c r="L10" s="641">
        <f>M10/(L65*L69*1.732)*1000</f>
        <v>0.05687011105398743</v>
      </c>
      <c r="M10" s="45">
        <v>0.015</v>
      </c>
      <c r="N10" s="43">
        <v>-6.642</v>
      </c>
      <c r="O10" s="651">
        <f>P10/(O65*O69*1.732)*1000</f>
        <v>49.785751627662165</v>
      </c>
      <c r="P10" s="45">
        <v>14.85</v>
      </c>
      <c r="Q10" s="43">
        <v>6.095</v>
      </c>
      <c r="R10" s="641">
        <f>S10/(R65*R69*1.732)*1000</f>
        <v>0.04945309051771994</v>
      </c>
      <c r="S10" s="47">
        <v>0.015</v>
      </c>
      <c r="T10" s="43">
        <v>-6.612</v>
      </c>
    </row>
    <row r="11" spans="1:20" ht="15" customHeight="1">
      <c r="A11" s="702"/>
      <c r="B11" s="702"/>
      <c r="C11" s="21" t="s">
        <v>428</v>
      </c>
      <c r="D11" s="151"/>
      <c r="E11" s="711"/>
      <c r="F11" s="759"/>
      <c r="G11" s="25" t="s">
        <v>14</v>
      </c>
      <c r="H11" s="26"/>
      <c r="I11" s="27"/>
      <c r="J11" s="49"/>
      <c r="K11" s="50"/>
      <c r="L11" s="27"/>
      <c r="M11" s="49"/>
      <c r="N11" s="50"/>
      <c r="O11" s="27"/>
      <c r="P11" s="49"/>
      <c r="Q11" s="50"/>
      <c r="R11" s="27"/>
      <c r="S11" s="49"/>
      <c r="T11" s="50"/>
    </row>
    <row r="12" spans="1:20" ht="16.5" thickBot="1">
      <c r="A12" s="702"/>
      <c r="B12" s="702"/>
      <c r="C12" s="30">
        <v>40</v>
      </c>
      <c r="D12" s="154" t="s">
        <v>429</v>
      </c>
      <c r="E12" s="765"/>
      <c r="F12" s="767"/>
      <c r="G12" s="34"/>
      <c r="H12" s="34"/>
      <c r="I12" s="653">
        <f>J12/(I67*I69*1.732)*1000</f>
        <v>1.4992767831489926</v>
      </c>
      <c r="J12" s="36">
        <f>J39</f>
        <v>0.021</v>
      </c>
      <c r="K12" s="37">
        <v>-6.885</v>
      </c>
      <c r="L12" s="260">
        <f>M12/(L67*L69*1.732)*1000</f>
        <v>1.780113829633138</v>
      </c>
      <c r="M12" s="36">
        <f>M39</f>
        <v>0.021</v>
      </c>
      <c r="N12" s="37">
        <v>-6.833</v>
      </c>
      <c r="O12" s="654">
        <f>P12/(O67*O69*1.732)*1000</f>
        <v>1208.3522266584177</v>
      </c>
      <c r="P12" s="36">
        <f>P39</f>
        <v>15.295</v>
      </c>
      <c r="Q12" s="37">
        <v>5.585</v>
      </c>
      <c r="R12" s="654">
        <f>S12/(R67*R69*1.732)*1000</f>
        <v>1.5559662384370965</v>
      </c>
      <c r="S12" s="36">
        <f>S39</f>
        <v>0.021</v>
      </c>
      <c r="T12" s="37">
        <v>-6.635</v>
      </c>
    </row>
    <row r="13" spans="1:20" ht="13.5" thickBot="1">
      <c r="A13" s="702"/>
      <c r="B13" s="702"/>
      <c r="C13" s="38" t="s">
        <v>16</v>
      </c>
      <c r="D13" s="39" t="s">
        <v>17</v>
      </c>
      <c r="E13" s="721"/>
      <c r="F13" s="741"/>
      <c r="G13" s="741"/>
      <c r="H13" s="726"/>
      <c r="I13" s="721">
        <v>2</v>
      </c>
      <c r="J13" s="741"/>
      <c r="K13" s="726"/>
      <c r="L13" s="721">
        <v>2</v>
      </c>
      <c r="M13" s="741"/>
      <c r="N13" s="726"/>
      <c r="O13" s="721">
        <v>2</v>
      </c>
      <c r="P13" s="741"/>
      <c r="Q13" s="726"/>
      <c r="R13" s="721">
        <v>2</v>
      </c>
      <c r="S13" s="741"/>
      <c r="T13" s="726"/>
    </row>
    <row r="14" spans="1:20" ht="16.5" customHeight="1">
      <c r="A14" s="702"/>
      <c r="B14" s="702"/>
      <c r="C14" s="14"/>
      <c r="D14" s="15"/>
      <c r="E14" s="771"/>
      <c r="F14" s="773"/>
      <c r="G14" s="18" t="s">
        <v>11</v>
      </c>
      <c r="H14" s="19"/>
      <c r="I14" s="40"/>
      <c r="J14" s="41"/>
      <c r="K14" s="42"/>
      <c r="L14" s="40"/>
      <c r="M14" s="41"/>
      <c r="N14" s="42"/>
      <c r="O14" s="40"/>
      <c r="P14" s="41"/>
      <c r="Q14" s="42"/>
      <c r="R14" s="40"/>
      <c r="S14" s="41"/>
      <c r="T14" s="42"/>
    </row>
    <row r="15" spans="1:20" ht="15" customHeight="1">
      <c r="A15" s="702"/>
      <c r="B15" s="702"/>
      <c r="C15" s="21" t="s">
        <v>101</v>
      </c>
      <c r="D15" s="22"/>
      <c r="E15" s="711"/>
      <c r="F15" s="759"/>
      <c r="G15" s="25" t="s">
        <v>14</v>
      </c>
      <c r="H15" s="26"/>
      <c r="I15" s="48"/>
      <c r="J15" s="49"/>
      <c r="K15" s="50"/>
      <c r="L15" s="48"/>
      <c r="M15" s="49"/>
      <c r="N15" s="50"/>
      <c r="O15" s="48"/>
      <c r="P15" s="49"/>
      <c r="Q15" s="50"/>
      <c r="R15" s="48"/>
      <c r="S15" s="52"/>
      <c r="T15" s="50"/>
    </row>
    <row r="16" spans="1:20" ht="15" customHeight="1" thickBot="1">
      <c r="A16" s="702"/>
      <c r="B16" s="702"/>
      <c r="C16" s="53"/>
      <c r="D16" s="31"/>
      <c r="E16" s="765"/>
      <c r="F16" s="767"/>
      <c r="G16" s="34"/>
      <c r="H16" s="34"/>
      <c r="I16" s="35"/>
      <c r="J16" s="36"/>
      <c r="K16" s="37"/>
      <c r="L16" s="35"/>
      <c r="M16" s="36"/>
      <c r="N16" s="37"/>
      <c r="O16" s="35"/>
      <c r="P16" s="36"/>
      <c r="Q16" s="37"/>
      <c r="R16" s="35"/>
      <c r="S16" s="64"/>
      <c r="T16" s="37"/>
    </row>
    <row r="17" spans="1:20" ht="15" customHeight="1" thickBot="1">
      <c r="A17" s="702"/>
      <c r="B17" s="702"/>
      <c r="C17" s="38" t="s">
        <v>16</v>
      </c>
      <c r="D17" s="39" t="s">
        <v>17</v>
      </c>
      <c r="E17" s="721"/>
      <c r="F17" s="741"/>
      <c r="G17" s="741"/>
      <c r="H17" s="726"/>
      <c r="I17" s="721"/>
      <c r="J17" s="741"/>
      <c r="K17" s="726"/>
      <c r="L17" s="721"/>
      <c r="M17" s="741"/>
      <c r="N17" s="726"/>
      <c r="O17" s="721"/>
      <c r="P17" s="741"/>
      <c r="Q17" s="726"/>
      <c r="R17" s="721"/>
      <c r="S17" s="741"/>
      <c r="T17" s="726"/>
    </row>
    <row r="18" spans="1:20" ht="15.75" customHeight="1">
      <c r="A18" s="702"/>
      <c r="B18" s="702"/>
      <c r="C18" s="14"/>
      <c r="D18" s="15"/>
      <c r="E18" s="771"/>
      <c r="F18" s="773"/>
      <c r="G18" s="18" t="s">
        <v>11</v>
      </c>
      <c r="H18" s="17"/>
      <c r="I18" s="44"/>
      <c r="J18" s="45"/>
      <c r="K18" s="43"/>
      <c r="L18" s="46"/>
      <c r="M18" s="45"/>
      <c r="N18" s="47"/>
      <c r="O18" s="44"/>
      <c r="P18" s="45"/>
      <c r="Q18" s="43"/>
      <c r="R18" s="44"/>
      <c r="S18" s="47"/>
      <c r="T18" s="43"/>
    </row>
    <row r="19" spans="1:20" ht="15.75" customHeight="1">
      <c r="A19" s="702"/>
      <c r="B19" s="702"/>
      <c r="C19" s="21" t="s">
        <v>101</v>
      </c>
      <c r="D19" s="22"/>
      <c r="E19" s="711"/>
      <c r="F19" s="759"/>
      <c r="G19" s="25" t="s">
        <v>14</v>
      </c>
      <c r="H19" s="24"/>
      <c r="I19" s="48"/>
      <c r="J19" s="49"/>
      <c r="K19" s="50"/>
      <c r="L19" s="51"/>
      <c r="M19" s="49"/>
      <c r="N19" s="52"/>
      <c r="O19" s="48"/>
      <c r="P19" s="49"/>
      <c r="Q19" s="50"/>
      <c r="R19" s="48"/>
      <c r="S19" s="52"/>
      <c r="T19" s="50"/>
    </row>
    <row r="20" spans="1:20" ht="16.5" customHeight="1" thickBot="1">
      <c r="A20" s="702"/>
      <c r="B20" s="702"/>
      <c r="C20" s="53"/>
      <c r="D20" s="31"/>
      <c r="E20" s="765"/>
      <c r="F20" s="767"/>
      <c r="G20" s="34"/>
      <c r="H20" s="33"/>
      <c r="I20" s="54"/>
      <c r="J20" s="55"/>
      <c r="K20" s="56"/>
      <c r="L20" s="57"/>
      <c r="M20" s="55"/>
      <c r="N20" s="58"/>
      <c r="O20" s="54"/>
      <c r="P20" s="55"/>
      <c r="Q20" s="56"/>
      <c r="R20" s="54"/>
      <c r="S20" s="58"/>
      <c r="T20" s="56"/>
    </row>
    <row r="21" spans="1:20" ht="16.5" customHeight="1" thickBot="1">
      <c r="A21" s="702"/>
      <c r="B21" s="702"/>
      <c r="C21" s="38" t="s">
        <v>16</v>
      </c>
      <c r="D21" s="39" t="s">
        <v>17</v>
      </c>
      <c r="E21" s="721"/>
      <c r="F21" s="741"/>
      <c r="G21" s="741"/>
      <c r="H21" s="726"/>
      <c r="I21" s="721"/>
      <c r="J21" s="741"/>
      <c r="K21" s="726"/>
      <c r="L21" s="721"/>
      <c r="M21" s="741"/>
      <c r="N21" s="726"/>
      <c r="O21" s="721"/>
      <c r="P21" s="741"/>
      <c r="Q21" s="726"/>
      <c r="R21" s="721"/>
      <c r="S21" s="741"/>
      <c r="T21" s="726"/>
    </row>
    <row r="22" spans="1:20" ht="15" customHeight="1">
      <c r="A22" s="702"/>
      <c r="B22" s="702"/>
      <c r="C22" s="722" t="s">
        <v>21</v>
      </c>
      <c r="D22" s="59" t="s">
        <v>208</v>
      </c>
      <c r="E22" s="16"/>
      <c r="F22" s="17"/>
      <c r="G22" s="19"/>
      <c r="H22" s="17"/>
      <c r="I22" s="44"/>
      <c r="J22" s="45"/>
      <c r="K22" s="43"/>
      <c r="L22" s="46"/>
      <c r="M22" s="45"/>
      <c r="N22" s="47"/>
      <c r="O22" s="44"/>
      <c r="P22" s="45"/>
      <c r="Q22" s="43"/>
      <c r="R22" s="44"/>
      <c r="S22" s="47"/>
      <c r="T22" s="43"/>
    </row>
    <row r="23" spans="1:20" ht="15.75" customHeight="1">
      <c r="A23" s="702"/>
      <c r="B23" s="702"/>
      <c r="C23" s="723"/>
      <c r="D23" s="681" t="s">
        <v>215</v>
      </c>
      <c r="E23" s="23"/>
      <c r="F23" s="24"/>
      <c r="G23" s="26"/>
      <c r="H23" s="24"/>
      <c r="I23" s="23">
        <f aca="true" t="shared" si="0" ref="I23:T23">I8</f>
        <v>16.004773008488243</v>
      </c>
      <c r="J23" s="49">
        <f t="shared" si="0"/>
        <v>0.9640000000000002</v>
      </c>
      <c r="K23" s="50">
        <f t="shared" si="0"/>
        <v>-0.03</v>
      </c>
      <c r="L23" s="23">
        <f t="shared" si="0"/>
        <v>15.115331254685744</v>
      </c>
      <c r="M23" s="49">
        <f t="shared" si="0"/>
        <v>0.9160000000000001</v>
      </c>
      <c r="N23" s="50">
        <f t="shared" si="0"/>
        <v>0</v>
      </c>
      <c r="O23" s="23">
        <f t="shared" si="0"/>
        <v>-68.63523407304142</v>
      </c>
      <c r="P23" s="49">
        <f t="shared" si="0"/>
        <v>-3.965</v>
      </c>
      <c r="Q23" s="50">
        <f t="shared" si="0"/>
        <v>0.182</v>
      </c>
      <c r="R23" s="23">
        <f t="shared" si="0"/>
        <v>1419.646504070217</v>
      </c>
      <c r="S23" s="49">
        <f t="shared" si="0"/>
        <v>86.323</v>
      </c>
      <c r="T23" s="50">
        <f t="shared" si="0"/>
        <v>1.425</v>
      </c>
    </row>
    <row r="24" spans="1:20" ht="15.75" customHeight="1" thickBot="1">
      <c r="A24" s="702"/>
      <c r="B24" s="781"/>
      <c r="C24" s="724"/>
      <c r="D24" s="63" t="s">
        <v>168</v>
      </c>
      <c r="E24" s="32"/>
      <c r="F24" s="33"/>
      <c r="G24" s="34"/>
      <c r="H24" s="33"/>
      <c r="I24" s="8">
        <f aca="true" t="shared" si="1" ref="I24:T24">I12</f>
        <v>1.4992767831489926</v>
      </c>
      <c r="J24" s="106">
        <f t="shared" si="1"/>
        <v>0.021</v>
      </c>
      <c r="K24" s="107">
        <f t="shared" si="1"/>
        <v>-6.885</v>
      </c>
      <c r="L24" s="8">
        <f t="shared" si="1"/>
        <v>1.780113829633138</v>
      </c>
      <c r="M24" s="106">
        <f t="shared" si="1"/>
        <v>0.021</v>
      </c>
      <c r="N24" s="107">
        <f t="shared" si="1"/>
        <v>-6.833</v>
      </c>
      <c r="O24" s="8">
        <f t="shared" si="1"/>
        <v>1208.3522266584177</v>
      </c>
      <c r="P24" s="106">
        <f t="shared" si="1"/>
        <v>15.295</v>
      </c>
      <c r="Q24" s="107">
        <f t="shared" si="1"/>
        <v>5.585</v>
      </c>
      <c r="R24" s="8">
        <f t="shared" si="1"/>
        <v>1.5559662384370965</v>
      </c>
      <c r="S24" s="106">
        <f t="shared" si="1"/>
        <v>0.021</v>
      </c>
      <c r="T24" s="107">
        <f t="shared" si="1"/>
        <v>-6.635</v>
      </c>
    </row>
    <row r="25" spans="1:20" ht="15" customHeight="1">
      <c r="A25" s="702"/>
      <c r="B25" s="725" t="s">
        <v>216</v>
      </c>
      <c r="C25" s="776" t="s">
        <v>24</v>
      </c>
      <c r="D25" s="777"/>
      <c r="E25" s="777"/>
      <c r="F25" s="760"/>
      <c r="G25" s="772"/>
      <c r="H25" s="773"/>
      <c r="I25" s="5" t="s">
        <v>3</v>
      </c>
      <c r="J25" s="6" t="s">
        <v>4</v>
      </c>
      <c r="K25" s="7" t="s">
        <v>5</v>
      </c>
      <c r="L25" s="5" t="s">
        <v>3</v>
      </c>
      <c r="M25" s="6" t="s">
        <v>4</v>
      </c>
      <c r="N25" s="7" t="s">
        <v>5</v>
      </c>
      <c r="O25" s="5" t="s">
        <v>3</v>
      </c>
      <c r="P25" s="6" t="s">
        <v>4</v>
      </c>
      <c r="Q25" s="7" t="s">
        <v>5</v>
      </c>
      <c r="R25" s="5" t="s">
        <v>3</v>
      </c>
      <c r="S25" s="6" t="s">
        <v>4</v>
      </c>
      <c r="T25" s="7" t="s">
        <v>5</v>
      </c>
    </row>
    <row r="26" spans="1:20" ht="15.75" customHeight="1" thickBot="1">
      <c r="A26" s="702"/>
      <c r="B26" s="702"/>
      <c r="C26" s="756"/>
      <c r="D26" s="757"/>
      <c r="E26" s="755"/>
      <c r="F26" s="705"/>
      <c r="G26" s="70"/>
      <c r="H26" s="64"/>
      <c r="I26" s="105" t="s">
        <v>6</v>
      </c>
      <c r="J26" s="106" t="s">
        <v>7</v>
      </c>
      <c r="K26" s="107" t="s">
        <v>8</v>
      </c>
      <c r="L26" s="105" t="s">
        <v>6</v>
      </c>
      <c r="M26" s="106" t="s">
        <v>7</v>
      </c>
      <c r="N26" s="107" t="s">
        <v>8</v>
      </c>
      <c r="O26" s="105" t="s">
        <v>6</v>
      </c>
      <c r="P26" s="106" t="s">
        <v>7</v>
      </c>
      <c r="Q26" s="107" t="s">
        <v>8</v>
      </c>
      <c r="R26" s="105" t="s">
        <v>6</v>
      </c>
      <c r="S26" s="106" t="s">
        <v>7</v>
      </c>
      <c r="T26" s="107" t="s">
        <v>8</v>
      </c>
    </row>
    <row r="27" spans="1:20" ht="15.75" customHeight="1">
      <c r="A27" s="702"/>
      <c r="B27" s="703"/>
      <c r="C27" s="214" t="s">
        <v>210</v>
      </c>
      <c r="D27" s="215"/>
      <c r="E27" s="229" t="s">
        <v>140</v>
      </c>
      <c r="F27" s="227"/>
      <c r="G27" s="45"/>
      <c r="H27" s="62"/>
      <c r="I27" s="656">
        <v>2</v>
      </c>
      <c r="J27" s="657">
        <v>0</v>
      </c>
      <c r="K27" s="47">
        <v>-0.091</v>
      </c>
      <c r="L27" s="656">
        <v>2</v>
      </c>
      <c r="M27" s="657">
        <v>0</v>
      </c>
      <c r="N27" s="47">
        <v>-0.091</v>
      </c>
      <c r="O27" s="656">
        <v>2</v>
      </c>
      <c r="P27" s="657">
        <v>0</v>
      </c>
      <c r="Q27" s="47">
        <v>-0.091</v>
      </c>
      <c r="R27" s="44">
        <v>1595.5</v>
      </c>
      <c r="S27" s="45">
        <v>81.898</v>
      </c>
      <c r="T27" s="43">
        <v>57.619</v>
      </c>
    </row>
    <row r="28" spans="1:20" ht="15" customHeight="1">
      <c r="A28" s="702"/>
      <c r="B28" s="703"/>
      <c r="C28" s="216" t="s">
        <v>211</v>
      </c>
      <c r="D28" s="217"/>
      <c r="E28" s="230" t="s">
        <v>61</v>
      </c>
      <c r="F28" s="228"/>
      <c r="G28" s="28"/>
      <c r="H28" s="62"/>
      <c r="I28" s="48">
        <v>0</v>
      </c>
      <c r="J28" s="28">
        <v>0</v>
      </c>
      <c r="K28" s="52">
        <v>0</v>
      </c>
      <c r="L28" s="48">
        <v>0.19</v>
      </c>
      <c r="M28" s="28">
        <v>0</v>
      </c>
      <c r="N28" s="50">
        <v>-4.85</v>
      </c>
      <c r="O28" s="48">
        <v>0.24</v>
      </c>
      <c r="P28" s="28">
        <v>-4.85</v>
      </c>
      <c r="Q28" s="50">
        <v>0</v>
      </c>
      <c r="R28" s="48">
        <v>0</v>
      </c>
      <c r="S28" s="28">
        <v>0</v>
      </c>
      <c r="T28" s="50">
        <v>0</v>
      </c>
    </row>
    <row r="29" spans="1:20" ht="15.75" customHeight="1">
      <c r="A29" s="702"/>
      <c r="B29" s="703"/>
      <c r="C29" s="216" t="s">
        <v>212</v>
      </c>
      <c r="D29" s="217"/>
      <c r="E29" s="230" t="s">
        <v>162</v>
      </c>
      <c r="F29" s="228"/>
      <c r="G29" s="28"/>
      <c r="H29" s="62"/>
      <c r="I29" s="48">
        <v>1945.5</v>
      </c>
      <c r="J29" s="28">
        <v>1.364</v>
      </c>
      <c r="K29" s="52">
        <v>120.725</v>
      </c>
      <c r="L29" s="48">
        <v>1937.5</v>
      </c>
      <c r="M29" s="28">
        <v>1.334</v>
      </c>
      <c r="N29" s="50">
        <v>119.967</v>
      </c>
      <c r="O29" s="48">
        <v>1900.5</v>
      </c>
      <c r="P29" s="28">
        <v>1.303</v>
      </c>
      <c r="Q29" s="50">
        <v>115.905</v>
      </c>
      <c r="R29" s="48">
        <v>909.9</v>
      </c>
      <c r="S29" s="28">
        <v>0.727</v>
      </c>
      <c r="T29" s="50">
        <v>47.799</v>
      </c>
    </row>
    <row r="30" spans="1:20" ht="15" customHeight="1">
      <c r="A30" s="702"/>
      <c r="B30" s="703"/>
      <c r="C30" s="216" t="s">
        <v>213</v>
      </c>
      <c r="D30" s="217"/>
      <c r="E30" s="230" t="s">
        <v>192</v>
      </c>
      <c r="F30" s="228"/>
      <c r="G30" s="28"/>
      <c r="H30" s="62"/>
      <c r="I30" s="48">
        <v>794.1</v>
      </c>
      <c r="J30" s="28">
        <v>-0.182</v>
      </c>
      <c r="K30" s="52">
        <v>-49.648</v>
      </c>
      <c r="L30" s="48">
        <v>792.9</v>
      </c>
      <c r="M30" s="28">
        <v>-0.182</v>
      </c>
      <c r="N30" s="285">
        <v>-49.557</v>
      </c>
      <c r="O30" s="48">
        <v>778.2</v>
      </c>
      <c r="P30" s="28">
        <v>-0.182</v>
      </c>
      <c r="Q30" s="50">
        <v>-47.793</v>
      </c>
      <c r="R30" s="48">
        <v>781.5</v>
      </c>
      <c r="S30" s="28">
        <v>-0.182</v>
      </c>
      <c r="T30" s="50">
        <v>-46.993</v>
      </c>
    </row>
    <row r="31" spans="1:20" ht="15" customHeight="1">
      <c r="A31" s="702"/>
      <c r="B31" s="703"/>
      <c r="C31" s="216" t="s">
        <v>214</v>
      </c>
      <c r="D31" s="217"/>
      <c r="E31" s="230" t="s">
        <v>53</v>
      </c>
      <c r="F31" s="228"/>
      <c r="G31" s="49"/>
      <c r="H31" s="52"/>
      <c r="I31" s="48">
        <v>1136.7</v>
      </c>
      <c r="J31" s="28">
        <v>-0.218</v>
      </c>
      <c r="K31" s="52">
        <v>-70.762</v>
      </c>
      <c r="L31" s="48">
        <v>1133.4</v>
      </c>
      <c r="M31" s="28">
        <v>-0.236</v>
      </c>
      <c r="N31" s="285">
        <v>-70.362</v>
      </c>
      <c r="O31" s="48">
        <v>1116</v>
      </c>
      <c r="P31" s="28">
        <v>-0.236</v>
      </c>
      <c r="Q31" s="50">
        <v>-68.343</v>
      </c>
      <c r="R31" s="48">
        <v>1125.9</v>
      </c>
      <c r="S31" s="28">
        <v>-0.236</v>
      </c>
      <c r="T31" s="50">
        <v>-67.506</v>
      </c>
    </row>
    <row r="32" spans="1:20" ht="16.5" customHeight="1">
      <c r="A32" s="702"/>
      <c r="B32" s="703"/>
      <c r="C32" s="216"/>
      <c r="D32" s="217"/>
      <c r="E32" s="231"/>
      <c r="F32" s="52"/>
      <c r="G32" s="49"/>
      <c r="H32" s="52"/>
      <c r="I32" s="48"/>
      <c r="J32" s="28"/>
      <c r="K32" s="52"/>
      <c r="L32" s="48"/>
      <c r="M32" s="28"/>
      <c r="N32" s="50"/>
      <c r="O32" s="48"/>
      <c r="P32" s="28"/>
      <c r="Q32" s="50"/>
      <c r="R32" s="48"/>
      <c r="S32" s="28"/>
      <c r="T32" s="50"/>
    </row>
    <row r="33" spans="1:20" ht="15.75" customHeight="1">
      <c r="A33" s="702"/>
      <c r="B33" s="703"/>
      <c r="C33" s="216"/>
      <c r="D33" s="219" t="s">
        <v>193</v>
      </c>
      <c r="E33" s="220"/>
      <c r="F33" s="52"/>
      <c r="G33" s="49"/>
      <c r="H33" s="52"/>
      <c r="I33" s="48"/>
      <c r="J33" s="28">
        <f>SUM(J27:J31)</f>
        <v>0.9640000000000002</v>
      </c>
      <c r="K33" s="655">
        <f>SUM(K27:K31)</f>
        <v>0.22399999999998954</v>
      </c>
      <c r="L33" s="48"/>
      <c r="M33" s="28">
        <f>SUM(M27:M31)</f>
        <v>0.9160000000000001</v>
      </c>
      <c r="N33" s="258">
        <f>SUM(N27:N31)</f>
        <v>-4.893000000000001</v>
      </c>
      <c r="O33" s="48"/>
      <c r="P33" s="28">
        <f>SUM(P27:P31)</f>
        <v>-3.965</v>
      </c>
      <c r="Q33" s="258">
        <f>SUM(Q27:Q31)</f>
        <v>-0.3219999999999885</v>
      </c>
      <c r="R33" s="48"/>
      <c r="S33" s="28">
        <f>SUM(S27:S31)</f>
        <v>82.207</v>
      </c>
      <c r="T33" s="258">
        <f>SUM(T27:T31)</f>
        <v>-9.080999999999996</v>
      </c>
    </row>
    <row r="34" spans="1:20" ht="14.25" customHeight="1">
      <c r="A34" s="702"/>
      <c r="B34" s="703"/>
      <c r="C34" s="199"/>
      <c r="D34" s="218"/>
      <c r="E34" s="221"/>
      <c r="F34" s="52"/>
      <c r="G34" s="49"/>
      <c r="H34" s="52"/>
      <c r="I34" s="48"/>
      <c r="J34" s="28"/>
      <c r="K34" s="52"/>
      <c r="L34" s="48"/>
      <c r="M34" s="28"/>
      <c r="N34" s="50"/>
      <c r="O34" s="48"/>
      <c r="P34" s="28"/>
      <c r="Q34" s="50"/>
      <c r="R34" s="48"/>
      <c r="S34" s="28"/>
      <c r="T34" s="50"/>
    </row>
    <row r="35" spans="1:20" ht="14.25" customHeight="1">
      <c r="A35" s="702"/>
      <c r="B35" s="703"/>
      <c r="C35" s="138"/>
      <c r="D35" s="139"/>
      <c r="E35" s="221"/>
      <c r="F35" s="52"/>
      <c r="G35" s="49"/>
      <c r="H35" s="52"/>
      <c r="I35" s="48"/>
      <c r="J35" s="28"/>
      <c r="K35" s="50"/>
      <c r="L35" s="51"/>
      <c r="M35" s="28"/>
      <c r="N35" s="52"/>
      <c r="O35" s="48"/>
      <c r="P35" s="28"/>
      <c r="Q35" s="50"/>
      <c r="R35" s="48"/>
      <c r="S35" s="28"/>
      <c r="T35" s="50"/>
    </row>
    <row r="36" spans="1:20" ht="14.25" customHeight="1">
      <c r="A36" s="702"/>
      <c r="B36" s="703"/>
      <c r="C36" s="763" t="s">
        <v>379</v>
      </c>
      <c r="D36" s="764"/>
      <c r="E36" s="199"/>
      <c r="F36" s="52"/>
      <c r="G36" s="49"/>
      <c r="H36" s="52"/>
      <c r="I36" s="48">
        <v>6.9</v>
      </c>
      <c r="J36" s="28">
        <v>0</v>
      </c>
      <c r="K36" s="50">
        <v>-0.125</v>
      </c>
      <c r="L36" s="51">
        <v>6.9</v>
      </c>
      <c r="M36" s="28">
        <v>0</v>
      </c>
      <c r="N36" s="52">
        <v>-0.125</v>
      </c>
      <c r="O36" s="48">
        <v>1461.9</v>
      </c>
      <c r="P36" s="28">
        <v>15.278</v>
      </c>
      <c r="Q36" s="50">
        <v>11.892</v>
      </c>
      <c r="R36" s="48">
        <v>6.9</v>
      </c>
      <c r="S36" s="28">
        <v>0</v>
      </c>
      <c r="T36" s="50">
        <v>-0.125</v>
      </c>
    </row>
    <row r="37" spans="1:20" ht="15" customHeight="1">
      <c r="A37" s="702"/>
      <c r="B37" s="703"/>
      <c r="C37" s="138" t="s">
        <v>436</v>
      </c>
      <c r="D37" s="139"/>
      <c r="E37" s="230" t="s">
        <v>192</v>
      </c>
      <c r="F37" s="52"/>
      <c r="G37" s="49"/>
      <c r="H37" s="52"/>
      <c r="I37" s="48">
        <v>376.4</v>
      </c>
      <c r="J37" s="28">
        <v>0.021</v>
      </c>
      <c r="K37" s="50">
        <v>-6.758</v>
      </c>
      <c r="L37" s="51">
        <v>375.2</v>
      </c>
      <c r="M37" s="28">
        <v>0.021</v>
      </c>
      <c r="N37" s="52">
        <v>-6.699</v>
      </c>
      <c r="O37" s="48">
        <v>349</v>
      </c>
      <c r="P37" s="28">
        <v>0.017</v>
      </c>
      <c r="Q37" s="50">
        <v>-5.816</v>
      </c>
      <c r="R37" s="48">
        <v>370.4</v>
      </c>
      <c r="S37" s="28">
        <v>0.021</v>
      </c>
      <c r="T37" s="50">
        <v>-6.467</v>
      </c>
    </row>
    <row r="38" spans="1:20" ht="15.75" customHeight="1">
      <c r="A38" s="702"/>
      <c r="B38" s="703"/>
      <c r="C38" s="216" t="s">
        <v>213</v>
      </c>
      <c r="D38" s="217"/>
      <c r="E38" s="230" t="s">
        <v>162</v>
      </c>
      <c r="F38" s="52"/>
      <c r="G38" s="49"/>
      <c r="H38" s="52"/>
      <c r="I38" s="48"/>
      <c r="J38" s="28"/>
      <c r="K38" s="50"/>
      <c r="L38" s="51"/>
      <c r="M38" s="28"/>
      <c r="N38" s="52"/>
      <c r="O38" s="48"/>
      <c r="P38" s="28"/>
      <c r="Q38" s="50"/>
      <c r="R38" s="48"/>
      <c r="S38" s="28"/>
      <c r="T38" s="50"/>
    </row>
    <row r="39" spans="1:20" ht="14.25" customHeight="1">
      <c r="A39" s="702"/>
      <c r="B39" s="703"/>
      <c r="C39" s="138"/>
      <c r="D39" s="219" t="s">
        <v>193</v>
      </c>
      <c r="E39" s="221"/>
      <c r="F39" s="52"/>
      <c r="G39" s="49"/>
      <c r="H39" s="52"/>
      <c r="I39" s="48"/>
      <c r="J39" s="28">
        <f>SUM(J36:J37)</f>
        <v>0.021</v>
      </c>
      <c r="K39" s="50">
        <f>SUM(K36:K37)</f>
        <v>-6.883</v>
      </c>
      <c r="L39" s="48"/>
      <c r="M39" s="28">
        <f>SUM(M36:M37)</f>
        <v>0.021</v>
      </c>
      <c r="N39" s="50">
        <f>SUM(N36:N37)</f>
        <v>-6.824</v>
      </c>
      <c r="O39" s="48"/>
      <c r="P39" s="28">
        <f>SUM(P36:P37)</f>
        <v>15.295</v>
      </c>
      <c r="Q39" s="50">
        <f>SUM(Q36:Q37)</f>
        <v>6.076</v>
      </c>
      <c r="R39" s="48"/>
      <c r="S39" s="28">
        <f>SUM(S36:S37)</f>
        <v>0.021</v>
      </c>
      <c r="T39" s="50">
        <f>SUM(T36:T37)</f>
        <v>-6.592</v>
      </c>
    </row>
    <row r="40" spans="1:20" ht="14.25" customHeight="1">
      <c r="A40" s="702"/>
      <c r="B40" s="703"/>
      <c r="C40" s="199"/>
      <c r="D40" s="200"/>
      <c r="E40" s="222"/>
      <c r="F40" s="52"/>
      <c r="G40" s="49"/>
      <c r="H40" s="52"/>
      <c r="I40" s="48"/>
      <c r="J40" s="28"/>
      <c r="K40" s="52"/>
      <c r="L40" s="48"/>
      <c r="M40" s="28"/>
      <c r="N40" s="50"/>
      <c r="O40" s="48"/>
      <c r="P40" s="28"/>
      <c r="Q40" s="50"/>
      <c r="R40" s="48"/>
      <c r="S40" s="28"/>
      <c r="T40" s="50"/>
    </row>
    <row r="41" spans="1:20" ht="15.75" customHeight="1">
      <c r="A41" s="702"/>
      <c r="B41" s="703"/>
      <c r="C41" s="763"/>
      <c r="D41" s="778"/>
      <c r="E41" s="221"/>
      <c r="F41" s="52"/>
      <c r="G41" s="49"/>
      <c r="H41" s="52"/>
      <c r="I41" s="48"/>
      <c r="J41" s="49"/>
      <c r="K41" s="52"/>
      <c r="L41" s="48"/>
      <c r="M41" s="49"/>
      <c r="N41" s="50"/>
      <c r="O41" s="48"/>
      <c r="P41" s="49"/>
      <c r="Q41" s="50"/>
      <c r="R41" s="48"/>
      <c r="S41" s="49"/>
      <c r="T41" s="50"/>
    </row>
    <row r="42" spans="1:20" ht="15.75" customHeight="1">
      <c r="A42" s="702"/>
      <c r="B42" s="703"/>
      <c r="C42" s="763"/>
      <c r="D42" s="778"/>
      <c r="E42" s="221"/>
      <c r="F42" s="52"/>
      <c r="G42" s="49"/>
      <c r="H42" s="52"/>
      <c r="I42" s="48"/>
      <c r="J42" s="49"/>
      <c r="K42" s="52"/>
      <c r="L42" s="48"/>
      <c r="M42" s="49"/>
      <c r="N42" s="50"/>
      <c r="O42" s="48"/>
      <c r="P42" s="49"/>
      <c r="Q42" s="50"/>
      <c r="R42" s="48"/>
      <c r="S42" s="49"/>
      <c r="T42" s="50"/>
    </row>
    <row r="43" spans="1:20" ht="15.75" customHeight="1">
      <c r="A43" s="702"/>
      <c r="B43" s="703"/>
      <c r="C43" s="706"/>
      <c r="D43" s="698"/>
      <c r="E43" s="223"/>
      <c r="F43" s="52"/>
      <c r="G43" s="49"/>
      <c r="H43" s="52"/>
      <c r="I43" s="48"/>
      <c r="J43" s="49"/>
      <c r="K43" s="52"/>
      <c r="L43" s="48"/>
      <c r="M43" s="49"/>
      <c r="N43" s="50"/>
      <c r="O43" s="48"/>
      <c r="P43" s="49"/>
      <c r="Q43" s="50"/>
      <c r="R43" s="48"/>
      <c r="S43" s="49"/>
      <c r="T43" s="50"/>
    </row>
    <row r="44" spans="1:20" ht="16.5" customHeight="1">
      <c r="A44" s="702"/>
      <c r="B44" s="703"/>
      <c r="C44" s="774"/>
      <c r="D44" s="775"/>
      <c r="E44" s="221"/>
      <c r="F44" s="52"/>
      <c r="G44" s="49"/>
      <c r="H44" s="52"/>
      <c r="I44" s="48"/>
      <c r="J44" s="49"/>
      <c r="K44" s="52"/>
      <c r="L44" s="48"/>
      <c r="M44" s="49"/>
      <c r="N44" s="50"/>
      <c r="O44" s="48"/>
      <c r="P44" s="49"/>
      <c r="Q44" s="50"/>
      <c r="R44" s="48"/>
      <c r="S44" s="49"/>
      <c r="T44" s="50"/>
    </row>
    <row r="45" spans="1:20" ht="15.75" customHeight="1">
      <c r="A45" s="702"/>
      <c r="B45" s="703"/>
      <c r="C45" s="774"/>
      <c r="D45" s="775"/>
      <c r="E45" s="221"/>
      <c r="F45" s="52"/>
      <c r="G45" s="49"/>
      <c r="H45" s="52"/>
      <c r="I45" s="48"/>
      <c r="J45" s="49"/>
      <c r="K45" s="52"/>
      <c r="L45" s="48"/>
      <c r="M45" s="49"/>
      <c r="N45" s="50"/>
      <c r="O45" s="48"/>
      <c r="P45" s="49"/>
      <c r="Q45" s="50"/>
      <c r="R45" s="48"/>
      <c r="S45" s="49"/>
      <c r="T45" s="50"/>
    </row>
    <row r="46" spans="1:20" ht="15" customHeight="1">
      <c r="A46" s="702"/>
      <c r="B46" s="703"/>
      <c r="C46" s="774"/>
      <c r="D46" s="775"/>
      <c r="E46" s="221"/>
      <c r="F46" s="52"/>
      <c r="G46" s="49"/>
      <c r="H46" s="52"/>
      <c r="I46" s="48"/>
      <c r="J46" s="49"/>
      <c r="K46" s="52"/>
      <c r="L46" s="48"/>
      <c r="M46" s="49"/>
      <c r="N46" s="50"/>
      <c r="O46" s="48"/>
      <c r="P46" s="49"/>
      <c r="Q46" s="50"/>
      <c r="R46" s="48"/>
      <c r="S46" s="49"/>
      <c r="T46" s="50"/>
    </row>
    <row r="47" spans="1:20" ht="15.75" customHeight="1">
      <c r="A47" s="702"/>
      <c r="B47" s="703"/>
      <c r="C47" s="774"/>
      <c r="D47" s="775"/>
      <c r="E47" s="221"/>
      <c r="F47" s="52"/>
      <c r="G47" s="49"/>
      <c r="H47" s="52"/>
      <c r="I47" s="48"/>
      <c r="J47" s="49"/>
      <c r="K47" s="52"/>
      <c r="L47" s="48"/>
      <c r="M47" s="49"/>
      <c r="N47" s="50"/>
      <c r="O47" s="48"/>
      <c r="P47" s="49"/>
      <c r="Q47" s="50"/>
      <c r="R47" s="48"/>
      <c r="S47" s="49"/>
      <c r="T47" s="50"/>
    </row>
    <row r="48" spans="1:20" ht="15" customHeight="1">
      <c r="A48" s="702"/>
      <c r="B48" s="703"/>
      <c r="C48" s="138"/>
      <c r="D48" s="139"/>
      <c r="E48" s="224"/>
      <c r="F48" s="52"/>
      <c r="G48" s="49"/>
      <c r="H48" s="52"/>
      <c r="I48" s="48"/>
      <c r="J48" s="28"/>
      <c r="K48" s="52"/>
      <c r="L48" s="48"/>
      <c r="M48" s="28"/>
      <c r="N48" s="50"/>
      <c r="O48" s="48"/>
      <c r="P48" s="28"/>
      <c r="Q48" s="50"/>
      <c r="R48" s="48"/>
      <c r="S48" s="28"/>
      <c r="T48" s="50"/>
    </row>
    <row r="49" spans="1:20" ht="16.5" customHeight="1">
      <c r="A49" s="702"/>
      <c r="B49" s="703"/>
      <c r="C49" s="138"/>
      <c r="D49" s="139"/>
      <c r="E49" s="224"/>
      <c r="F49" s="52"/>
      <c r="G49" s="49"/>
      <c r="H49" s="52"/>
      <c r="I49" s="48"/>
      <c r="J49" s="28"/>
      <c r="K49" s="52"/>
      <c r="L49" s="48"/>
      <c r="M49" s="28"/>
      <c r="N49" s="50"/>
      <c r="O49" s="48"/>
      <c r="P49" s="28"/>
      <c r="Q49" s="50"/>
      <c r="R49" s="48"/>
      <c r="S49" s="28"/>
      <c r="T49" s="50"/>
    </row>
    <row r="50" spans="1:20" ht="15" customHeight="1">
      <c r="A50" s="702"/>
      <c r="B50" s="703"/>
      <c r="C50" s="138"/>
      <c r="D50" s="139"/>
      <c r="E50" s="224"/>
      <c r="F50" s="52"/>
      <c r="G50" s="49"/>
      <c r="H50" s="52"/>
      <c r="I50" s="48"/>
      <c r="J50" s="28"/>
      <c r="K50" s="52"/>
      <c r="L50" s="48"/>
      <c r="M50" s="28"/>
      <c r="N50" s="50"/>
      <c r="O50" s="48"/>
      <c r="P50" s="28"/>
      <c r="Q50" s="50"/>
      <c r="R50" s="48"/>
      <c r="S50" s="28"/>
      <c r="T50" s="50"/>
    </row>
    <row r="51" spans="1:20" ht="15" customHeight="1">
      <c r="A51" s="702"/>
      <c r="B51" s="703"/>
      <c r="C51" s="138"/>
      <c r="D51" s="139"/>
      <c r="E51" s="224"/>
      <c r="F51" s="52"/>
      <c r="G51" s="49"/>
      <c r="H51" s="52"/>
      <c r="I51" s="48"/>
      <c r="J51" s="28"/>
      <c r="K51" s="52"/>
      <c r="L51" s="48"/>
      <c r="M51" s="28"/>
      <c r="N51" s="50"/>
      <c r="O51" s="48"/>
      <c r="P51" s="28"/>
      <c r="Q51" s="50"/>
      <c r="R51" s="48"/>
      <c r="S51" s="28"/>
      <c r="T51" s="50"/>
    </row>
    <row r="52" spans="1:20" ht="15.75" customHeight="1">
      <c r="A52" s="702"/>
      <c r="B52" s="703"/>
      <c r="C52" s="138"/>
      <c r="D52" s="139"/>
      <c r="E52" s="224"/>
      <c r="F52" s="52"/>
      <c r="G52" s="49"/>
      <c r="H52" s="52"/>
      <c r="I52" s="48"/>
      <c r="J52" s="28"/>
      <c r="K52" s="52"/>
      <c r="L52" s="48"/>
      <c r="M52" s="28"/>
      <c r="N52" s="50"/>
      <c r="O52" s="48"/>
      <c r="P52" s="28"/>
      <c r="Q52" s="50"/>
      <c r="R52" s="48"/>
      <c r="S52" s="28"/>
      <c r="T52" s="50"/>
    </row>
    <row r="53" spans="1:20" ht="15" customHeight="1">
      <c r="A53" s="702"/>
      <c r="B53" s="703"/>
      <c r="C53" s="138"/>
      <c r="D53" s="139"/>
      <c r="E53" s="224"/>
      <c r="F53" s="52"/>
      <c r="G53" s="49"/>
      <c r="H53" s="52"/>
      <c r="I53" s="48"/>
      <c r="J53" s="28"/>
      <c r="K53" s="52"/>
      <c r="L53" s="48"/>
      <c r="M53" s="28"/>
      <c r="N53" s="50"/>
      <c r="O53" s="48"/>
      <c r="P53" s="28"/>
      <c r="Q53" s="50"/>
      <c r="R53" s="48"/>
      <c r="S53" s="28"/>
      <c r="T53" s="50"/>
    </row>
    <row r="54" spans="1:20" ht="15" customHeight="1">
      <c r="A54" s="702"/>
      <c r="B54" s="703"/>
      <c r="C54" s="138"/>
      <c r="D54" s="139"/>
      <c r="E54" s="224"/>
      <c r="F54" s="52"/>
      <c r="G54" s="49"/>
      <c r="H54" s="52"/>
      <c r="I54" s="48"/>
      <c r="J54" s="28"/>
      <c r="K54" s="52"/>
      <c r="L54" s="48"/>
      <c r="M54" s="28"/>
      <c r="N54" s="50"/>
      <c r="O54" s="48"/>
      <c r="P54" s="28"/>
      <c r="Q54" s="50"/>
      <c r="R54" s="48"/>
      <c r="S54" s="28"/>
      <c r="T54" s="50"/>
    </row>
    <row r="55" spans="1:20" ht="15" customHeight="1">
      <c r="A55" s="702"/>
      <c r="B55" s="703"/>
      <c r="C55" s="199"/>
      <c r="D55" s="200"/>
      <c r="E55" s="199"/>
      <c r="F55" s="52"/>
      <c r="G55" s="49"/>
      <c r="H55" s="52"/>
      <c r="I55" s="48"/>
      <c r="J55" s="28"/>
      <c r="K55" s="52"/>
      <c r="L55" s="48"/>
      <c r="M55" s="28"/>
      <c r="N55" s="50"/>
      <c r="O55" s="48"/>
      <c r="P55" s="28"/>
      <c r="Q55" s="50"/>
      <c r="R55" s="48"/>
      <c r="S55" s="28"/>
      <c r="T55" s="50"/>
    </row>
    <row r="56" spans="1:20" ht="14.25" customHeight="1">
      <c r="A56" s="702"/>
      <c r="B56" s="703"/>
      <c r="C56" s="138"/>
      <c r="D56" s="139"/>
      <c r="E56" s="224"/>
      <c r="F56" s="52"/>
      <c r="G56" s="49"/>
      <c r="H56" s="52"/>
      <c r="I56" s="48"/>
      <c r="J56" s="28"/>
      <c r="K56" s="52"/>
      <c r="L56" s="48"/>
      <c r="M56" s="28"/>
      <c r="N56" s="50"/>
      <c r="O56" s="48"/>
      <c r="P56" s="28"/>
      <c r="Q56" s="50"/>
      <c r="R56" s="48"/>
      <c r="S56" s="28"/>
      <c r="T56" s="50"/>
    </row>
    <row r="57" spans="1:20" ht="15.75" customHeight="1">
      <c r="A57" s="702"/>
      <c r="B57" s="703"/>
      <c r="C57" s="138"/>
      <c r="D57" s="139"/>
      <c r="E57" s="224"/>
      <c r="F57" s="52"/>
      <c r="G57" s="49"/>
      <c r="H57" s="52"/>
      <c r="I57" s="48"/>
      <c r="J57" s="28"/>
      <c r="K57" s="52"/>
      <c r="L57" s="48"/>
      <c r="M57" s="28"/>
      <c r="N57" s="50"/>
      <c r="O57" s="48"/>
      <c r="P57" s="28"/>
      <c r="Q57" s="50"/>
      <c r="R57" s="48"/>
      <c r="S57" s="28"/>
      <c r="T57" s="50"/>
    </row>
    <row r="58" spans="1:20" ht="15.75" customHeight="1">
      <c r="A58" s="702"/>
      <c r="B58" s="703"/>
      <c r="C58" s="138"/>
      <c r="D58" s="139"/>
      <c r="E58" s="224"/>
      <c r="F58" s="52"/>
      <c r="G58" s="49"/>
      <c r="H58" s="52"/>
      <c r="I58" s="48"/>
      <c r="J58" s="28"/>
      <c r="K58" s="52"/>
      <c r="L58" s="48"/>
      <c r="M58" s="28"/>
      <c r="N58" s="50"/>
      <c r="O58" s="48"/>
      <c r="P58" s="28"/>
      <c r="Q58" s="50"/>
      <c r="R58" s="48"/>
      <c r="S58" s="28"/>
      <c r="T58" s="50"/>
    </row>
    <row r="59" spans="1:20" ht="15.75" customHeight="1">
      <c r="A59" s="702"/>
      <c r="B59" s="703"/>
      <c r="C59" s="138"/>
      <c r="D59" s="139"/>
      <c r="E59" s="224"/>
      <c r="F59" s="52"/>
      <c r="G59" s="49"/>
      <c r="H59" s="52"/>
      <c r="I59" s="48"/>
      <c r="J59" s="28"/>
      <c r="K59" s="52"/>
      <c r="L59" s="48"/>
      <c r="M59" s="28"/>
      <c r="N59" s="50"/>
      <c r="O59" s="48"/>
      <c r="P59" s="28"/>
      <c r="Q59" s="50"/>
      <c r="R59" s="48"/>
      <c r="S59" s="28"/>
      <c r="T59" s="50"/>
    </row>
    <row r="60" spans="1:20" ht="15.75" customHeight="1">
      <c r="A60" s="702"/>
      <c r="B60" s="703"/>
      <c r="C60" s="138"/>
      <c r="D60" s="139"/>
      <c r="E60" s="224"/>
      <c r="F60" s="52"/>
      <c r="G60" s="49"/>
      <c r="H60" s="52"/>
      <c r="I60" s="48"/>
      <c r="J60" s="28"/>
      <c r="K60" s="52"/>
      <c r="L60" s="48"/>
      <c r="M60" s="28"/>
      <c r="N60" s="50"/>
      <c r="O60" s="48"/>
      <c r="P60" s="28"/>
      <c r="Q60" s="50"/>
      <c r="R60" s="48"/>
      <c r="S60" s="28"/>
      <c r="T60" s="50"/>
    </row>
    <row r="61" spans="1:20" ht="15" customHeight="1">
      <c r="A61" s="702"/>
      <c r="B61" s="703"/>
      <c r="C61" s="140"/>
      <c r="D61" s="141"/>
      <c r="E61" s="225"/>
      <c r="F61" s="52"/>
      <c r="G61" s="49"/>
      <c r="H61" s="52"/>
      <c r="I61" s="48"/>
      <c r="J61" s="28"/>
      <c r="K61" s="52"/>
      <c r="L61" s="48"/>
      <c r="M61" s="28"/>
      <c r="N61" s="50"/>
      <c r="O61" s="48"/>
      <c r="P61" s="28"/>
      <c r="Q61" s="50"/>
      <c r="R61" s="48"/>
      <c r="S61" s="28"/>
      <c r="T61" s="50"/>
    </row>
    <row r="62" spans="1:20" ht="14.25" customHeight="1" thickBot="1">
      <c r="A62" s="702"/>
      <c r="B62" s="704"/>
      <c r="C62" s="201"/>
      <c r="D62" s="202"/>
      <c r="E62" s="226"/>
      <c r="F62" s="64"/>
      <c r="G62" s="36"/>
      <c r="H62" s="64"/>
      <c r="I62" s="35"/>
      <c r="J62" s="70"/>
      <c r="K62" s="64"/>
      <c r="L62" s="35"/>
      <c r="M62" s="70"/>
      <c r="N62" s="37"/>
      <c r="O62" s="35"/>
      <c r="P62" s="70"/>
      <c r="Q62" s="37"/>
      <c r="R62" s="35"/>
      <c r="S62" s="70"/>
      <c r="T62" s="37"/>
    </row>
    <row r="63" spans="1:20" ht="15.75" customHeight="1">
      <c r="A63" s="702"/>
      <c r="B63" s="776" t="s">
        <v>96</v>
      </c>
      <c r="C63" s="777"/>
      <c r="D63" s="760"/>
      <c r="E63" s="746" t="s">
        <v>101</v>
      </c>
      <c r="F63" s="747"/>
      <c r="G63" s="747"/>
      <c r="H63" s="748"/>
      <c r="I63" s="44"/>
      <c r="J63" s="45"/>
      <c r="K63" s="47"/>
      <c r="L63" s="44"/>
      <c r="M63" s="45"/>
      <c r="N63" s="43"/>
      <c r="O63" s="44"/>
      <c r="P63" s="45"/>
      <c r="Q63" s="43"/>
      <c r="R63" s="44"/>
      <c r="S63" s="47"/>
      <c r="T63" s="43"/>
    </row>
    <row r="64" spans="1:20" ht="16.5" customHeight="1" thickBot="1">
      <c r="A64" s="702"/>
      <c r="B64" s="749" t="s">
        <v>97</v>
      </c>
      <c r="C64" s="750"/>
      <c r="D64" s="751"/>
      <c r="E64" s="768" t="s">
        <v>101</v>
      </c>
      <c r="F64" s="769"/>
      <c r="G64" s="769"/>
      <c r="H64" s="770"/>
      <c r="I64" s="35"/>
      <c r="J64" s="36"/>
      <c r="K64" s="64"/>
      <c r="L64" s="35"/>
      <c r="M64" s="36"/>
      <c r="N64" s="37"/>
      <c r="O64" s="35"/>
      <c r="P64" s="36"/>
      <c r="Q64" s="37"/>
      <c r="R64" s="35"/>
      <c r="S64" s="64"/>
      <c r="T64" s="37"/>
    </row>
    <row r="65" spans="1:20" ht="16.5" customHeight="1">
      <c r="A65" s="702"/>
      <c r="B65" s="776" t="s">
        <v>217</v>
      </c>
      <c r="C65" s="777"/>
      <c r="D65" s="59" t="s">
        <v>208</v>
      </c>
      <c r="E65" s="772"/>
      <c r="F65" s="772"/>
      <c r="G65" s="772"/>
      <c r="H65" s="773"/>
      <c r="I65" s="771">
        <v>231.836</v>
      </c>
      <c r="J65" s="772"/>
      <c r="K65" s="773"/>
      <c r="L65" s="771">
        <v>230.736</v>
      </c>
      <c r="M65" s="772"/>
      <c r="N65" s="773"/>
      <c r="O65" s="771">
        <v>226.6</v>
      </c>
      <c r="P65" s="772"/>
      <c r="Q65" s="773"/>
      <c r="R65" s="771">
        <v>227.436</v>
      </c>
      <c r="S65" s="772"/>
      <c r="T65" s="773"/>
    </row>
    <row r="66" spans="1:20" ht="16.5" customHeight="1">
      <c r="A66" s="702"/>
      <c r="B66" s="761"/>
      <c r="C66" s="755"/>
      <c r="D66" s="60"/>
      <c r="E66" s="758"/>
      <c r="F66" s="758"/>
      <c r="G66" s="758"/>
      <c r="H66" s="759"/>
      <c r="I66" s="711">
        <v>36.225</v>
      </c>
      <c r="J66" s="758"/>
      <c r="K66" s="759"/>
      <c r="L66" s="711">
        <v>36.071</v>
      </c>
      <c r="M66" s="758"/>
      <c r="N66" s="759"/>
      <c r="O66" s="711">
        <v>35.483</v>
      </c>
      <c r="P66" s="758"/>
      <c r="Q66" s="759"/>
      <c r="R66" s="711">
        <v>35.462</v>
      </c>
      <c r="S66" s="758"/>
      <c r="T66" s="759"/>
    </row>
    <row r="67" spans="1:20" ht="16.5" customHeight="1" thickBot="1">
      <c r="A67" s="702"/>
      <c r="B67" s="756"/>
      <c r="C67" s="757"/>
      <c r="D67" s="63" t="s">
        <v>215</v>
      </c>
      <c r="E67" s="766" t="s">
        <v>175</v>
      </c>
      <c r="F67" s="766"/>
      <c r="G67" s="766"/>
      <c r="H67" s="767"/>
      <c r="I67" s="765">
        <v>10.368</v>
      </c>
      <c r="J67" s="766"/>
      <c r="K67" s="767"/>
      <c r="L67" s="765">
        <v>10.32</v>
      </c>
      <c r="M67" s="766"/>
      <c r="N67" s="767"/>
      <c r="O67" s="765">
        <v>9.616</v>
      </c>
      <c r="P67" s="766"/>
      <c r="Q67" s="767"/>
      <c r="R67" s="765">
        <v>10.12</v>
      </c>
      <c r="S67" s="766"/>
      <c r="T67" s="767"/>
    </row>
    <row r="68" spans="1:20" ht="17.25" customHeight="1">
      <c r="A68" s="702"/>
      <c r="B68" s="715" t="s">
        <v>100</v>
      </c>
      <c r="C68" s="716"/>
      <c r="D68" s="717"/>
      <c r="E68" s="746" t="s">
        <v>164</v>
      </c>
      <c r="F68" s="747"/>
      <c r="G68" s="747"/>
      <c r="H68" s="748"/>
      <c r="I68" s="771">
        <v>0.96</v>
      </c>
      <c r="J68" s="772"/>
      <c r="K68" s="773"/>
      <c r="L68" s="771">
        <v>0.97</v>
      </c>
      <c r="M68" s="772"/>
      <c r="N68" s="773"/>
      <c r="O68" s="771">
        <v>0.94</v>
      </c>
      <c r="P68" s="772"/>
      <c r="Q68" s="773"/>
      <c r="R68" s="771">
        <v>0.99</v>
      </c>
      <c r="S68" s="772"/>
      <c r="T68" s="773"/>
    </row>
    <row r="69" spans="1:20" ht="15.75" customHeight="1">
      <c r="A69" s="702"/>
      <c r="B69" s="715"/>
      <c r="C69" s="716"/>
      <c r="D69" s="717"/>
      <c r="E69" s="712" t="s">
        <v>165</v>
      </c>
      <c r="F69" s="713"/>
      <c r="G69" s="713"/>
      <c r="H69" s="714"/>
      <c r="I69" s="711">
        <v>0.78</v>
      </c>
      <c r="J69" s="758"/>
      <c r="K69" s="759"/>
      <c r="L69" s="711">
        <v>0.66</v>
      </c>
      <c r="M69" s="758"/>
      <c r="N69" s="759"/>
      <c r="O69" s="711">
        <v>0.76</v>
      </c>
      <c r="P69" s="758"/>
      <c r="Q69" s="759"/>
      <c r="R69" s="711">
        <v>0.77</v>
      </c>
      <c r="S69" s="758"/>
      <c r="T69" s="759"/>
    </row>
    <row r="70" spans="1:20" ht="17.25" customHeight="1">
      <c r="A70" s="702"/>
      <c r="B70" s="715"/>
      <c r="C70" s="716"/>
      <c r="D70" s="717"/>
      <c r="E70" s="712" t="s">
        <v>101</v>
      </c>
      <c r="F70" s="713"/>
      <c r="G70" s="713"/>
      <c r="H70" s="714"/>
      <c r="I70" s="711"/>
      <c r="J70" s="758"/>
      <c r="K70" s="759"/>
      <c r="L70" s="711"/>
      <c r="M70" s="758"/>
      <c r="N70" s="759"/>
      <c r="O70" s="711"/>
      <c r="P70" s="758"/>
      <c r="Q70" s="759"/>
      <c r="R70" s="711"/>
      <c r="S70" s="758"/>
      <c r="T70" s="759"/>
    </row>
    <row r="71" spans="1:20" ht="17.25" customHeight="1" thickBot="1">
      <c r="A71" s="702"/>
      <c r="B71" s="718"/>
      <c r="C71" s="719"/>
      <c r="D71" s="720"/>
      <c r="E71" s="768" t="s">
        <v>101</v>
      </c>
      <c r="F71" s="769"/>
      <c r="G71" s="769"/>
      <c r="H71" s="770"/>
      <c r="I71" s="765"/>
      <c r="J71" s="766"/>
      <c r="K71" s="767"/>
      <c r="L71" s="765"/>
      <c r="M71" s="766"/>
      <c r="N71" s="767"/>
      <c r="O71" s="765"/>
      <c r="P71" s="766"/>
      <c r="Q71" s="767"/>
      <c r="R71" s="765"/>
      <c r="S71" s="766"/>
      <c r="T71" s="767"/>
    </row>
    <row r="72" spans="1:20" ht="15" customHeight="1">
      <c r="A72" s="702"/>
      <c r="B72" s="776" t="s">
        <v>102</v>
      </c>
      <c r="C72" s="777"/>
      <c r="D72" s="777"/>
      <c r="E72" s="744" t="s">
        <v>166</v>
      </c>
      <c r="F72" s="745"/>
      <c r="G72" s="745"/>
      <c r="H72" s="732"/>
      <c r="I72" s="158">
        <f>((J8*J8+K8*K8)/($C$8*$C$8))*$D$77</f>
        <v>1.5177455828125005E-05</v>
      </c>
      <c r="J72" s="203" t="s">
        <v>104</v>
      </c>
      <c r="K72" s="131">
        <f>($C$77/100)*((J8*J8+K8*K8)/$C$8)</f>
        <v>0.0007976430700000004</v>
      </c>
      <c r="L72" s="158">
        <f>((M8*M8+N8*N8)/($C$8*$C$8))*$D$77</f>
        <v>1.3690378562500003E-05</v>
      </c>
      <c r="M72" s="203" t="s">
        <v>104</v>
      </c>
      <c r="N72" s="131">
        <f>($C$77/100)*((M8*M8+N8*N8)/$C$8)</f>
        <v>0.0007194905200000003</v>
      </c>
      <c r="O72" s="158">
        <f>((P8*P8+Q8*Q8)/($C$8*$C$8))*$D$77</f>
        <v>0.00025705435848828126</v>
      </c>
      <c r="P72" s="203" t="s">
        <v>104</v>
      </c>
      <c r="Q72" s="131">
        <f>($C$77/100)*((P8*P8+Q8*Q8)/$C$8)</f>
        <v>0.0135093542675</v>
      </c>
      <c r="R72" s="158">
        <f>((S8*S8+T8*T8)/($C$8*$C$8))*$D$77</f>
        <v>0.12161744966741404</v>
      </c>
      <c r="S72" s="203" t="s">
        <v>104</v>
      </c>
      <c r="T72" s="131">
        <f>(C77/100)*((S8*S8+T8*T8)/C8)</f>
        <v>6.391539993055</v>
      </c>
    </row>
    <row r="73" spans="1:20" ht="15" customHeight="1">
      <c r="A73" s="702"/>
      <c r="B73" s="761"/>
      <c r="C73" s="755"/>
      <c r="D73" s="755"/>
      <c r="E73" s="727" t="s">
        <v>166</v>
      </c>
      <c r="F73" s="728"/>
      <c r="G73" s="728"/>
      <c r="H73" s="729"/>
      <c r="I73" s="204"/>
      <c r="J73" s="205" t="s">
        <v>104</v>
      </c>
      <c r="K73" s="206"/>
      <c r="L73" s="204"/>
      <c r="M73" s="205" t="s">
        <v>104</v>
      </c>
      <c r="N73" s="206"/>
      <c r="O73" s="204"/>
      <c r="P73" s="205" t="s">
        <v>104</v>
      </c>
      <c r="Q73" s="206"/>
      <c r="R73" s="204"/>
      <c r="S73" s="205" t="s">
        <v>104</v>
      </c>
      <c r="T73" s="206"/>
    </row>
    <row r="74" spans="1:20" ht="14.25" customHeight="1">
      <c r="A74" s="702"/>
      <c r="B74" s="761"/>
      <c r="C74" s="755"/>
      <c r="D74" s="755"/>
      <c r="E74" s="727" t="s">
        <v>166</v>
      </c>
      <c r="F74" s="728"/>
      <c r="G74" s="728"/>
      <c r="H74" s="729"/>
      <c r="I74" s="26"/>
      <c r="J74" s="80" t="s">
        <v>104</v>
      </c>
      <c r="K74" s="24"/>
      <c r="L74" s="23"/>
      <c r="M74" s="80" t="s">
        <v>104</v>
      </c>
      <c r="N74" s="24"/>
      <c r="O74" s="23"/>
      <c r="P74" s="80" t="s">
        <v>104</v>
      </c>
      <c r="Q74" s="24"/>
      <c r="R74" s="23"/>
      <c r="S74" s="80" t="s">
        <v>104</v>
      </c>
      <c r="T74" s="24"/>
    </row>
    <row r="75" spans="1:20" ht="14.25" customHeight="1" thickBot="1">
      <c r="A75" s="702"/>
      <c r="B75" s="761"/>
      <c r="C75" s="755"/>
      <c r="D75" s="755"/>
      <c r="E75" s="730" t="s">
        <v>166</v>
      </c>
      <c r="F75" s="731"/>
      <c r="G75" s="731"/>
      <c r="H75" s="710"/>
      <c r="I75" s="34"/>
      <c r="J75" s="81" t="s">
        <v>104</v>
      </c>
      <c r="K75" s="33"/>
      <c r="L75" s="32"/>
      <c r="M75" s="81" t="s">
        <v>104</v>
      </c>
      <c r="N75" s="33"/>
      <c r="O75" s="32"/>
      <c r="P75" s="81" t="s">
        <v>104</v>
      </c>
      <c r="Q75" s="33"/>
      <c r="R75" s="32"/>
      <c r="S75" s="81" t="s">
        <v>104</v>
      </c>
      <c r="T75" s="33"/>
    </row>
    <row r="76" spans="1:20" ht="16.5" customHeight="1">
      <c r="A76" s="703"/>
      <c r="B76" s="146"/>
      <c r="C76" s="147" t="s">
        <v>176</v>
      </c>
      <c r="D76" s="148" t="s">
        <v>177</v>
      </c>
      <c r="E76" s="82"/>
      <c r="F76" s="753" t="s">
        <v>106</v>
      </c>
      <c r="G76" s="753"/>
      <c r="H76" s="83"/>
      <c r="I76" s="85">
        <f>J8+$H$6+I72</f>
        <v>1.0710151774558283</v>
      </c>
      <c r="J76" s="84" t="s">
        <v>104</v>
      </c>
      <c r="K76" s="85">
        <f>K8+$H$7+K72</f>
        <v>-0.02920235693</v>
      </c>
      <c r="L76" s="130">
        <f>M8+$H$6+L72</f>
        <v>1.0230136903785627</v>
      </c>
      <c r="M76" s="84" t="s">
        <v>104</v>
      </c>
      <c r="N76" s="86">
        <f>N8+$H$7+N72</f>
        <v>0.0007194905200000003</v>
      </c>
      <c r="O76" s="85">
        <f>P8+$H$6+O72</f>
        <v>-3.8577429456415113</v>
      </c>
      <c r="P76" s="84" t="s">
        <v>104</v>
      </c>
      <c r="Q76" s="85">
        <f>Q8+$H$7+Q72</f>
        <v>0.1955093542675</v>
      </c>
      <c r="R76" s="130">
        <f>S8+$H$6+R72</f>
        <v>86.5516174496674</v>
      </c>
      <c r="S76" s="84" t="s">
        <v>104</v>
      </c>
      <c r="T76" s="86">
        <f>T8+$H$7+T72</f>
        <v>7.816539993055</v>
      </c>
    </row>
    <row r="77" spans="1:20" ht="14.25" customHeight="1" thickBot="1">
      <c r="A77" s="703"/>
      <c r="B77" s="150" t="s">
        <v>178</v>
      </c>
      <c r="C77" s="171">
        <v>13.72</v>
      </c>
      <c r="D77" s="172">
        <v>0.4177</v>
      </c>
      <c r="E77" s="87"/>
      <c r="F77" s="754" t="s">
        <v>107</v>
      </c>
      <c r="G77" s="754"/>
      <c r="H77" s="88"/>
      <c r="I77" s="89"/>
      <c r="J77" s="80" t="s">
        <v>104</v>
      </c>
      <c r="K77" s="89"/>
      <c r="L77" s="90"/>
      <c r="M77" s="80" t="s">
        <v>104</v>
      </c>
      <c r="N77" s="91"/>
      <c r="O77" s="89"/>
      <c r="P77" s="80" t="s">
        <v>104</v>
      </c>
      <c r="Q77" s="89"/>
      <c r="R77" s="90"/>
      <c r="S77" s="80" t="s">
        <v>104</v>
      </c>
      <c r="T77" s="91"/>
    </row>
    <row r="78" spans="1:20" ht="15" customHeight="1">
      <c r="A78" s="703"/>
      <c r="B78" s="207"/>
      <c r="C78" s="208"/>
      <c r="D78" s="209"/>
      <c r="E78" s="87"/>
      <c r="F78" s="742" t="s">
        <v>108</v>
      </c>
      <c r="G78" s="742"/>
      <c r="H78" s="88"/>
      <c r="I78" s="26"/>
      <c r="J78" s="80" t="s">
        <v>104</v>
      </c>
      <c r="K78" s="26"/>
      <c r="L78" s="23"/>
      <c r="M78" s="80" t="s">
        <v>104</v>
      </c>
      <c r="N78" s="24"/>
      <c r="O78" s="26"/>
      <c r="P78" s="80" t="s">
        <v>104</v>
      </c>
      <c r="Q78" s="26"/>
      <c r="R78" s="23"/>
      <c r="S78" s="80" t="s">
        <v>104</v>
      </c>
      <c r="T78" s="24"/>
    </row>
    <row r="79" spans="1:20" ht="15" customHeight="1" thickBot="1">
      <c r="A79" s="703"/>
      <c r="B79" s="2"/>
      <c r="C79" s="3"/>
      <c r="D79" s="4"/>
      <c r="E79" s="92"/>
      <c r="F79" s="743" t="s">
        <v>109</v>
      </c>
      <c r="G79" s="743"/>
      <c r="H79" s="93"/>
      <c r="I79" s="9"/>
      <c r="J79" s="94" t="s">
        <v>104</v>
      </c>
      <c r="K79" s="9"/>
      <c r="L79" s="8"/>
      <c r="M79" s="94" t="s">
        <v>104</v>
      </c>
      <c r="N79" s="10"/>
      <c r="O79" s="9"/>
      <c r="P79" s="94" t="s">
        <v>104</v>
      </c>
      <c r="Q79" s="9"/>
      <c r="R79" s="8"/>
      <c r="S79" s="94" t="s">
        <v>104</v>
      </c>
      <c r="T79" s="10"/>
    </row>
    <row r="80" spans="1:20" ht="15.75" customHeight="1" thickBot="1">
      <c r="A80" s="703"/>
      <c r="B80" s="232"/>
      <c r="C80" s="233"/>
      <c r="D80" s="234"/>
      <c r="E80" s="738" t="s">
        <v>110</v>
      </c>
      <c r="F80" s="739"/>
      <c r="G80" s="739"/>
      <c r="H80" s="740"/>
      <c r="I80" s="137">
        <f>I76+I77</f>
        <v>1.0710151774558283</v>
      </c>
      <c r="J80" s="210" t="s">
        <v>104</v>
      </c>
      <c r="K80" s="96">
        <f>K76+K77</f>
        <v>-0.02920235693</v>
      </c>
      <c r="L80" s="136">
        <f>L76+L77</f>
        <v>1.0230136903785627</v>
      </c>
      <c r="M80" s="211" t="s">
        <v>104</v>
      </c>
      <c r="N80" s="212">
        <f>N76+N77</f>
        <v>0.0007194905200000003</v>
      </c>
      <c r="O80" s="135">
        <f>O76+O77</f>
        <v>-3.8577429456415113</v>
      </c>
      <c r="P80" s="211" t="s">
        <v>104</v>
      </c>
      <c r="Q80" s="96">
        <f>Q76+Q77</f>
        <v>0.1955093542675</v>
      </c>
      <c r="R80" s="136">
        <f>R76+R77</f>
        <v>86.5516174496674</v>
      </c>
      <c r="S80" s="211" t="s">
        <v>104</v>
      </c>
      <c r="T80" s="213">
        <f>T76+T77</f>
        <v>7.816539993055</v>
      </c>
    </row>
    <row r="81" spans="1:20" ht="16.5" customHeight="1" thickBot="1">
      <c r="A81" s="703"/>
      <c r="B81" s="100"/>
      <c r="C81" s="101"/>
      <c r="D81" s="102"/>
      <c r="E81" s="741" t="s">
        <v>111</v>
      </c>
      <c r="F81" s="741"/>
      <c r="G81" s="741"/>
      <c r="H81" s="726"/>
      <c r="I81" s="752"/>
      <c r="J81" s="752"/>
      <c r="K81" s="752"/>
      <c r="L81" s="752"/>
      <c r="M81" s="752"/>
      <c r="N81" s="752"/>
      <c r="O81" s="752"/>
      <c r="P81" s="752"/>
      <c r="Q81" s="752"/>
      <c r="R81" s="752"/>
      <c r="S81" s="733"/>
      <c r="T81" s="733"/>
    </row>
    <row r="82" spans="1:20" ht="15.75" customHeight="1" thickBot="1">
      <c r="A82" s="781"/>
      <c r="B82" s="734" t="s">
        <v>112</v>
      </c>
      <c r="C82" s="735"/>
      <c r="D82" s="735"/>
      <c r="E82" s="736"/>
      <c r="F82" s="736"/>
      <c r="G82" s="736"/>
      <c r="H82" s="736"/>
      <c r="I82" s="736"/>
      <c r="J82" s="736"/>
      <c r="K82" s="736"/>
      <c r="L82" s="736"/>
      <c r="M82" s="736"/>
      <c r="N82" s="736"/>
      <c r="O82" s="736"/>
      <c r="P82" s="736"/>
      <c r="Q82" s="736"/>
      <c r="R82" s="736"/>
      <c r="S82" s="736"/>
      <c r="T82" s="737"/>
    </row>
    <row r="86" ht="12.75">
      <c r="A86" t="s">
        <v>232</v>
      </c>
    </row>
  </sheetData>
  <sheetProtection/>
  <mergeCells count="112">
    <mergeCell ref="R65:T65"/>
    <mergeCell ref="I66:K66"/>
    <mergeCell ref="L66:N66"/>
    <mergeCell ref="O66:Q66"/>
    <mergeCell ref="R66:T66"/>
    <mergeCell ref="L3:N3"/>
    <mergeCell ref="O3:Q3"/>
    <mergeCell ref="R3:T3"/>
    <mergeCell ref="B6:B24"/>
    <mergeCell ref="E6:F6"/>
    <mergeCell ref="E7:F7"/>
    <mergeCell ref="E8:F8"/>
    <mergeCell ref="G8:H8"/>
    <mergeCell ref="E9:H9"/>
    <mergeCell ref="I9:K9"/>
    <mergeCell ref="A1:T2"/>
    <mergeCell ref="A3:A82"/>
    <mergeCell ref="B3:D5"/>
    <mergeCell ref="E3:F5"/>
    <mergeCell ref="G3:H5"/>
    <mergeCell ref="I3:K3"/>
    <mergeCell ref="R9:T9"/>
    <mergeCell ref="E10:F10"/>
    <mergeCell ref="E11:F11"/>
    <mergeCell ref="E12:F12"/>
    <mergeCell ref="E15:F15"/>
    <mergeCell ref="E16:F16"/>
    <mergeCell ref="E13:H13"/>
    <mergeCell ref="I13:K13"/>
    <mergeCell ref="L9:N9"/>
    <mergeCell ref="O9:Q9"/>
    <mergeCell ref="R13:T13"/>
    <mergeCell ref="E14:F14"/>
    <mergeCell ref="L13:N13"/>
    <mergeCell ref="O13:Q13"/>
    <mergeCell ref="R17:T17"/>
    <mergeCell ref="E18:F18"/>
    <mergeCell ref="E19:F19"/>
    <mergeCell ref="E20:F20"/>
    <mergeCell ref="E17:H17"/>
    <mergeCell ref="I17:K17"/>
    <mergeCell ref="L17:N17"/>
    <mergeCell ref="O17:Q17"/>
    <mergeCell ref="E21:H21"/>
    <mergeCell ref="I21:K21"/>
    <mergeCell ref="L21:N21"/>
    <mergeCell ref="O21:Q21"/>
    <mergeCell ref="R21:T21"/>
    <mergeCell ref="C22:C24"/>
    <mergeCell ref="B25:B62"/>
    <mergeCell ref="C25:F26"/>
    <mergeCell ref="G25:H25"/>
    <mergeCell ref="C43:D43"/>
    <mergeCell ref="C41:D41"/>
    <mergeCell ref="C42:D42"/>
    <mergeCell ref="C44:D44"/>
    <mergeCell ref="C45:D45"/>
    <mergeCell ref="B68:D71"/>
    <mergeCell ref="E68:H68"/>
    <mergeCell ref="I68:K68"/>
    <mergeCell ref="L68:N68"/>
    <mergeCell ref="E70:H70"/>
    <mergeCell ref="I70:K70"/>
    <mergeCell ref="L70:N70"/>
    <mergeCell ref="O68:Q68"/>
    <mergeCell ref="R68:T68"/>
    <mergeCell ref="E69:H69"/>
    <mergeCell ref="I69:K69"/>
    <mergeCell ref="L69:N69"/>
    <mergeCell ref="O69:Q69"/>
    <mergeCell ref="R69:T69"/>
    <mergeCell ref="O70:Q70"/>
    <mergeCell ref="R70:T70"/>
    <mergeCell ref="E71:H71"/>
    <mergeCell ref="I71:K71"/>
    <mergeCell ref="L71:N71"/>
    <mergeCell ref="O71:Q71"/>
    <mergeCell ref="R71:T71"/>
    <mergeCell ref="B72:D75"/>
    <mergeCell ref="E72:H72"/>
    <mergeCell ref="R81:T81"/>
    <mergeCell ref="B82:T82"/>
    <mergeCell ref="E80:H80"/>
    <mergeCell ref="E81:H81"/>
    <mergeCell ref="I81:K81"/>
    <mergeCell ref="E73:H73"/>
    <mergeCell ref="E74:H74"/>
    <mergeCell ref="E75:H75"/>
    <mergeCell ref="L81:N81"/>
    <mergeCell ref="O81:Q81"/>
    <mergeCell ref="F76:G76"/>
    <mergeCell ref="F77:G77"/>
    <mergeCell ref="F78:G78"/>
    <mergeCell ref="F79:G79"/>
    <mergeCell ref="R67:T67"/>
    <mergeCell ref="C46:D46"/>
    <mergeCell ref="C47:D47"/>
    <mergeCell ref="B65:C67"/>
    <mergeCell ref="E65:H65"/>
    <mergeCell ref="E66:H66"/>
    <mergeCell ref="E67:H67"/>
    <mergeCell ref="B63:D63"/>
    <mergeCell ref="E63:H63"/>
    <mergeCell ref="B64:D64"/>
    <mergeCell ref="C36:D36"/>
    <mergeCell ref="I67:K67"/>
    <mergeCell ref="L67:N67"/>
    <mergeCell ref="O67:Q67"/>
    <mergeCell ref="E64:H64"/>
    <mergeCell ref="I65:K65"/>
    <mergeCell ref="L65:N65"/>
    <mergeCell ref="O65:Q65"/>
  </mergeCells>
  <printOptions/>
  <pageMargins left="0.75" right="0.4" top="0.16" bottom="0.21" header="0.26" footer="0.22"/>
  <pageSetup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12"/>
  <sheetViews>
    <sheetView zoomScalePageLayoutView="0" workbookViewId="0" topLeftCell="A1">
      <selection activeCell="B11" sqref="B11:E11"/>
    </sheetView>
  </sheetViews>
  <sheetFormatPr defaultColWidth="9.140625" defaultRowHeight="12.75"/>
  <cols>
    <col min="1" max="1" width="22.421875" style="417" customWidth="1"/>
    <col min="2" max="2" width="15.28125" style="429" customWidth="1"/>
    <col min="3" max="3" width="8.00390625" style="388" customWidth="1"/>
    <col min="4" max="4" width="7.421875" style="388" customWidth="1"/>
    <col min="5" max="5" width="7.00390625" style="388" customWidth="1"/>
    <col min="6" max="7" width="6.8515625" style="388" customWidth="1"/>
    <col min="8" max="8" width="8.28125" style="388" customWidth="1"/>
    <col min="9" max="9" width="8.421875" style="388" customWidth="1"/>
    <col min="10" max="16384" width="9.140625" style="388" customWidth="1"/>
  </cols>
  <sheetData>
    <row r="1" spans="1:13" ht="15.75">
      <c r="A1" s="792" t="s">
        <v>272</v>
      </c>
      <c r="B1" s="792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</row>
    <row r="2" spans="1:13" ht="16.5" thickBot="1">
      <c r="A2" s="389"/>
      <c r="B2" s="389"/>
      <c r="C2" s="390"/>
      <c r="D2" s="391"/>
      <c r="E2" s="391"/>
      <c r="F2" s="391"/>
      <c r="G2" s="391"/>
      <c r="H2" s="391"/>
      <c r="I2" s="391"/>
      <c r="J2" s="392"/>
      <c r="K2" s="557" t="s">
        <v>394</v>
      </c>
      <c r="L2" s="942"/>
      <c r="M2" s="942"/>
    </row>
    <row r="3" spans="1:13" ht="12.75">
      <c r="A3" s="394" t="s">
        <v>243</v>
      </c>
      <c r="B3" s="794" t="s">
        <v>243</v>
      </c>
      <c r="C3" s="795"/>
      <c r="D3" s="796" t="s">
        <v>244</v>
      </c>
      <c r="E3" s="797"/>
      <c r="F3" s="798" t="s">
        <v>245</v>
      </c>
      <c r="G3" s="797"/>
      <c r="H3" s="798" t="s">
        <v>246</v>
      </c>
      <c r="I3" s="797"/>
      <c r="J3" s="799" t="s">
        <v>247</v>
      </c>
      <c r="K3" s="800"/>
      <c r="L3" s="800"/>
      <c r="M3" s="801"/>
    </row>
    <row r="4" spans="1:13" ht="13.5" thickBot="1">
      <c r="A4" s="445" t="s">
        <v>248</v>
      </c>
      <c r="B4" s="974" t="s">
        <v>249</v>
      </c>
      <c r="C4" s="975"/>
      <c r="D4" s="446" t="s">
        <v>250</v>
      </c>
      <c r="E4" s="447" t="s">
        <v>251</v>
      </c>
      <c r="F4" s="447" t="s">
        <v>250</v>
      </c>
      <c r="G4" s="447" t="s">
        <v>251</v>
      </c>
      <c r="H4" s="447" t="s">
        <v>250</v>
      </c>
      <c r="I4" s="447" t="s">
        <v>251</v>
      </c>
      <c r="J4" s="448" t="s">
        <v>252</v>
      </c>
      <c r="K4" s="448" t="s">
        <v>253</v>
      </c>
      <c r="L4" s="448" t="s">
        <v>254</v>
      </c>
      <c r="M4" s="449" t="s">
        <v>255</v>
      </c>
    </row>
    <row r="5" spans="1:14" ht="12.75">
      <c r="A5" s="450" t="s">
        <v>273</v>
      </c>
      <c r="B5" s="451" t="s">
        <v>274</v>
      </c>
      <c r="C5" s="402"/>
      <c r="D5" s="452"/>
      <c r="E5" s="453"/>
      <c r="F5" s="453"/>
      <c r="G5" s="453"/>
      <c r="H5" s="453"/>
      <c r="I5" s="454"/>
      <c r="J5" s="402"/>
      <c r="K5" s="402"/>
      <c r="L5" s="402"/>
      <c r="M5" s="455"/>
      <c r="N5" s="429"/>
    </row>
    <row r="6" spans="1:14" ht="13.5" thickBot="1">
      <c r="A6" s="456" t="s">
        <v>275</v>
      </c>
      <c r="B6" s="457" t="s">
        <v>276</v>
      </c>
      <c r="C6" s="416" t="s">
        <v>59</v>
      </c>
      <c r="D6" s="458"/>
      <c r="E6" s="459"/>
      <c r="F6" s="460">
        <v>49.1</v>
      </c>
      <c r="G6" s="460">
        <v>35</v>
      </c>
      <c r="H6" s="459"/>
      <c r="I6" s="459"/>
      <c r="J6" s="416"/>
      <c r="K6" s="416"/>
      <c r="L6" s="416"/>
      <c r="M6" s="461"/>
      <c r="N6" s="429"/>
    </row>
    <row r="7" spans="1:14" ht="13.5" thickBot="1">
      <c r="A7" s="462" t="s">
        <v>277</v>
      </c>
      <c r="B7" s="463" t="s">
        <v>193</v>
      </c>
      <c r="C7" s="464"/>
      <c r="D7" s="465"/>
      <c r="E7" s="466"/>
      <c r="F7" s="467">
        <v>49.1</v>
      </c>
      <c r="G7" s="467">
        <v>35</v>
      </c>
      <c r="H7" s="466"/>
      <c r="I7" s="466"/>
      <c r="J7" s="424">
        <f>J6</f>
        <v>0</v>
      </c>
      <c r="K7" s="424">
        <f>K6</f>
        <v>0</v>
      </c>
      <c r="L7" s="424">
        <f>L6</f>
        <v>0</v>
      </c>
      <c r="M7" s="468">
        <f>M6</f>
        <v>0</v>
      </c>
      <c r="N7" s="429"/>
    </row>
    <row r="8" spans="1:14" ht="12.75">
      <c r="A8" s="469"/>
      <c r="B8" s="469"/>
      <c r="C8" s="470"/>
      <c r="D8" s="471"/>
      <c r="E8" s="471"/>
      <c r="F8" s="471"/>
      <c r="G8" s="472"/>
      <c r="H8" s="471"/>
      <c r="I8" s="471"/>
      <c r="J8" s="473"/>
      <c r="K8" s="473"/>
      <c r="L8" s="473"/>
      <c r="M8" s="473"/>
      <c r="N8" s="429"/>
    </row>
    <row r="9" spans="1:14" ht="12.75">
      <c r="A9" s="483"/>
      <c r="B9" s="483"/>
      <c r="C9" s="470"/>
      <c r="D9" s="471"/>
      <c r="E9" s="471"/>
      <c r="F9" s="471"/>
      <c r="G9" s="472"/>
      <c r="H9" s="471"/>
      <c r="I9" s="471"/>
      <c r="J9" s="473"/>
      <c r="K9" s="473"/>
      <c r="L9" s="473"/>
      <c r="M9" s="473"/>
      <c r="N9" s="429"/>
    </row>
    <row r="10" spans="1:14" ht="12.75">
      <c r="A10" s="483"/>
      <c r="B10" s="483"/>
      <c r="C10" s="483"/>
      <c r="D10" s="484"/>
      <c r="E10" s="484"/>
      <c r="F10" s="485"/>
      <c r="G10" s="486"/>
      <c r="H10" s="484"/>
      <c r="I10" s="484"/>
      <c r="J10" s="487"/>
      <c r="K10" s="487"/>
      <c r="L10" s="487"/>
      <c r="M10" s="487"/>
      <c r="N10" s="429"/>
    </row>
    <row r="11" spans="1:14" ht="15">
      <c r="A11" s="426"/>
      <c r="B11" s="972" t="s">
        <v>432</v>
      </c>
      <c r="C11" s="973"/>
      <c r="D11" s="973"/>
      <c r="E11" s="973"/>
      <c r="F11" s="430"/>
      <c r="G11" s="430"/>
      <c r="H11" s="427"/>
      <c r="I11" s="427"/>
      <c r="J11" s="428"/>
      <c r="K11" s="428"/>
      <c r="L11" s="428"/>
      <c r="M11" s="428"/>
      <c r="N11" s="429"/>
    </row>
    <row r="12" spans="1:14" ht="12.75">
      <c r="A12" s="427"/>
      <c r="B12" s="427"/>
      <c r="C12" s="426"/>
      <c r="D12" s="441"/>
      <c r="E12" s="441"/>
      <c r="F12" s="441"/>
      <c r="G12" s="441"/>
      <c r="H12" s="427"/>
      <c r="I12" s="427"/>
      <c r="J12" s="434"/>
      <c r="K12" s="434"/>
      <c r="L12" s="434"/>
      <c r="M12" s="434"/>
      <c r="N12" s="429"/>
    </row>
    <row r="13" spans="1:14" ht="12.75">
      <c r="A13" s="427"/>
      <c r="B13" s="427"/>
      <c r="C13" s="426"/>
      <c r="D13" s="430"/>
      <c r="E13" s="430"/>
      <c r="F13" s="430"/>
      <c r="G13" s="430"/>
      <c r="H13" s="427"/>
      <c r="I13" s="427"/>
      <c r="J13" s="429"/>
      <c r="K13" s="429"/>
      <c r="L13" s="429"/>
      <c r="M13" s="429"/>
      <c r="N13" s="429"/>
    </row>
    <row r="14" spans="1:14" ht="12.75">
      <c r="A14" s="488"/>
      <c r="B14" s="488"/>
      <c r="C14" s="427"/>
      <c r="D14" s="430"/>
      <c r="E14" s="430"/>
      <c r="F14" s="430"/>
      <c r="G14" s="430"/>
      <c r="H14" s="427"/>
      <c r="I14" s="427"/>
      <c r="J14" s="428"/>
      <c r="K14" s="428"/>
      <c r="L14" s="428"/>
      <c r="M14" s="428"/>
      <c r="N14" s="429"/>
    </row>
    <row r="15" spans="1:14" ht="12.75">
      <c r="A15" s="427"/>
      <c r="B15" s="427"/>
      <c r="C15" s="427"/>
      <c r="D15" s="430"/>
      <c r="E15" s="430"/>
      <c r="F15" s="430"/>
      <c r="G15" s="430"/>
      <c r="H15" s="427"/>
      <c r="I15" s="427"/>
      <c r="J15" s="428"/>
      <c r="K15" s="428"/>
      <c r="L15" s="428"/>
      <c r="M15" s="428"/>
      <c r="N15" s="429"/>
    </row>
    <row r="16" spans="1:14" ht="12.75">
      <c r="A16" s="427"/>
      <c r="B16" s="427"/>
      <c r="C16" s="427"/>
      <c r="D16" s="430"/>
      <c r="E16" s="430"/>
      <c r="F16" s="430"/>
      <c r="G16" s="430"/>
      <c r="H16" s="427"/>
      <c r="I16" s="427"/>
      <c r="J16" s="428"/>
      <c r="K16" s="428"/>
      <c r="L16" s="428"/>
      <c r="M16" s="428"/>
      <c r="N16" s="429"/>
    </row>
    <row r="17" spans="1:14" ht="12.75">
      <c r="A17" s="427"/>
      <c r="B17" s="427"/>
      <c r="C17" s="426"/>
      <c r="D17" s="441"/>
      <c r="E17" s="441"/>
      <c r="F17" s="430"/>
      <c r="G17" s="430"/>
      <c r="H17" s="427"/>
      <c r="I17" s="427"/>
      <c r="J17" s="434"/>
      <c r="K17" s="434"/>
      <c r="L17" s="434"/>
      <c r="M17" s="434"/>
      <c r="N17" s="429"/>
    </row>
    <row r="18" spans="1:14" ht="12.75">
      <c r="A18" s="426"/>
      <c r="B18" s="426"/>
      <c r="C18" s="426"/>
      <c r="D18" s="430"/>
      <c r="E18" s="430"/>
      <c r="F18" s="430"/>
      <c r="G18" s="430"/>
      <c r="H18" s="427"/>
      <c r="I18" s="427"/>
      <c r="J18" s="429"/>
      <c r="K18" s="429"/>
      <c r="L18" s="429"/>
      <c r="M18" s="429"/>
      <c r="N18" s="429"/>
    </row>
    <row r="19" spans="1:14" ht="12.75">
      <c r="A19" s="427"/>
      <c r="B19" s="427"/>
      <c r="C19" s="427"/>
      <c r="D19" s="430"/>
      <c r="E19" s="430"/>
      <c r="F19" s="430"/>
      <c r="G19" s="430"/>
      <c r="H19" s="427"/>
      <c r="I19" s="427"/>
      <c r="J19" s="428"/>
      <c r="K19" s="428"/>
      <c r="L19" s="428"/>
      <c r="M19" s="428"/>
      <c r="N19" s="429"/>
    </row>
    <row r="20" spans="1:14" ht="12.75">
      <c r="A20" s="427"/>
      <c r="B20" s="427"/>
      <c r="C20" s="443"/>
      <c r="D20" s="441"/>
      <c r="E20" s="441"/>
      <c r="F20" s="441"/>
      <c r="G20" s="441"/>
      <c r="H20" s="427"/>
      <c r="I20" s="427"/>
      <c r="J20" s="434"/>
      <c r="K20" s="434"/>
      <c r="L20" s="434"/>
      <c r="M20" s="434"/>
      <c r="N20" s="429"/>
    </row>
    <row r="21" spans="1:14" ht="12.75">
      <c r="A21" s="435"/>
      <c r="B21" s="435"/>
      <c r="C21" s="426"/>
      <c r="D21" s="431"/>
      <c r="E21" s="431"/>
      <c r="F21" s="431"/>
      <c r="G21" s="431"/>
      <c r="H21" s="427"/>
      <c r="I21" s="427"/>
      <c r="J21" s="429"/>
      <c r="K21" s="429"/>
      <c r="L21" s="429"/>
      <c r="M21" s="429"/>
      <c r="N21" s="429"/>
    </row>
    <row r="22" spans="1:14" ht="12.75">
      <c r="A22" s="437"/>
      <c r="B22" s="437"/>
      <c r="C22" s="438"/>
      <c r="D22" s="436"/>
      <c r="E22" s="436"/>
      <c r="F22" s="436"/>
      <c r="G22" s="436"/>
      <c r="H22" s="427"/>
      <c r="I22" s="427"/>
      <c r="J22" s="428"/>
      <c r="K22" s="428"/>
      <c r="L22" s="428"/>
      <c r="M22" s="428"/>
      <c r="N22" s="429"/>
    </row>
    <row r="23" spans="1:14" ht="12.75">
      <c r="A23" s="429"/>
      <c r="C23" s="438"/>
      <c r="D23" s="436"/>
      <c r="E23" s="436"/>
      <c r="F23" s="436"/>
      <c r="G23" s="436"/>
      <c r="H23" s="427"/>
      <c r="I23" s="427"/>
      <c r="J23" s="428"/>
      <c r="K23" s="428"/>
      <c r="L23" s="428"/>
      <c r="M23" s="428"/>
      <c r="N23" s="429"/>
    </row>
    <row r="24" spans="1:14" ht="12.75">
      <c r="A24" s="437"/>
      <c r="B24" s="437"/>
      <c r="C24" s="438"/>
      <c r="D24" s="436"/>
      <c r="E24" s="436"/>
      <c r="F24" s="436"/>
      <c r="G24" s="436"/>
      <c r="H24" s="427"/>
      <c r="I24" s="427"/>
      <c r="J24" s="428"/>
      <c r="K24" s="428"/>
      <c r="L24" s="428"/>
      <c r="M24" s="428"/>
      <c r="N24" s="429"/>
    </row>
    <row r="25" spans="1:14" ht="12.75">
      <c r="A25" s="437"/>
      <c r="B25" s="437"/>
      <c r="C25" s="438"/>
      <c r="D25" s="436"/>
      <c r="E25" s="436"/>
      <c r="F25" s="436"/>
      <c r="G25" s="436"/>
      <c r="H25" s="427"/>
      <c r="I25" s="427"/>
      <c r="J25" s="428"/>
      <c r="K25" s="428"/>
      <c r="L25" s="428"/>
      <c r="M25" s="428"/>
      <c r="N25" s="429"/>
    </row>
    <row r="26" spans="1:14" ht="12.75">
      <c r="A26" s="437"/>
      <c r="B26" s="437"/>
      <c r="C26" s="438"/>
      <c r="D26" s="436"/>
      <c r="E26" s="436"/>
      <c r="F26" s="436"/>
      <c r="G26" s="436"/>
      <c r="H26" s="427"/>
      <c r="I26" s="427"/>
      <c r="J26" s="428"/>
      <c r="K26" s="428"/>
      <c r="L26" s="428"/>
      <c r="M26" s="428"/>
      <c r="N26" s="429"/>
    </row>
    <row r="27" spans="1:14" ht="12.75">
      <c r="A27" s="437"/>
      <c r="B27" s="437"/>
      <c r="C27" s="443"/>
      <c r="D27" s="433"/>
      <c r="E27" s="433"/>
      <c r="F27" s="433"/>
      <c r="G27" s="433"/>
      <c r="H27" s="427"/>
      <c r="I27" s="427"/>
      <c r="J27" s="434"/>
      <c r="K27" s="434"/>
      <c r="L27" s="434"/>
      <c r="M27" s="434"/>
      <c r="N27" s="429"/>
    </row>
    <row r="28" spans="1:14" ht="12.75">
      <c r="A28" s="426"/>
      <c r="B28" s="426"/>
      <c r="C28" s="426"/>
      <c r="D28" s="427"/>
      <c r="E28" s="427"/>
      <c r="F28" s="427"/>
      <c r="G28" s="427"/>
      <c r="H28" s="427"/>
      <c r="I28" s="427"/>
      <c r="J28" s="429"/>
      <c r="K28" s="429"/>
      <c r="L28" s="429"/>
      <c r="M28" s="429"/>
      <c r="N28" s="429"/>
    </row>
    <row r="29" spans="1:14" ht="12.75">
      <c r="A29" s="427"/>
      <c r="B29" s="427"/>
      <c r="C29" s="427"/>
      <c r="D29" s="430"/>
      <c r="E29" s="430"/>
      <c r="F29" s="430"/>
      <c r="G29" s="430"/>
      <c r="H29" s="427"/>
      <c r="I29" s="427"/>
      <c r="J29" s="428"/>
      <c r="K29" s="428"/>
      <c r="L29" s="428"/>
      <c r="M29" s="428"/>
      <c r="N29" s="429"/>
    </row>
    <row r="30" spans="1:14" ht="12.75">
      <c r="A30" s="427"/>
      <c r="B30" s="427"/>
      <c r="C30" s="427"/>
      <c r="D30" s="430"/>
      <c r="E30" s="430"/>
      <c r="F30" s="430"/>
      <c r="G30" s="430"/>
      <c r="H30" s="427"/>
      <c r="I30" s="427"/>
      <c r="J30" s="428"/>
      <c r="K30" s="428"/>
      <c r="L30" s="428"/>
      <c r="M30" s="428"/>
      <c r="N30" s="429"/>
    </row>
    <row r="31" spans="1:14" ht="12.75">
      <c r="A31" s="427"/>
      <c r="B31" s="427"/>
      <c r="C31" s="427"/>
      <c r="D31" s="430"/>
      <c r="E31" s="430"/>
      <c r="F31" s="430"/>
      <c r="G31" s="430"/>
      <c r="H31" s="427"/>
      <c r="I31" s="427"/>
      <c r="J31" s="428"/>
      <c r="K31" s="428"/>
      <c r="L31" s="428"/>
      <c r="M31" s="428"/>
      <c r="N31" s="429"/>
    </row>
    <row r="32" spans="1:14" ht="12.75">
      <c r="A32" s="488"/>
      <c r="B32" s="488"/>
      <c r="C32" s="443"/>
      <c r="D32" s="441"/>
      <c r="E32" s="441"/>
      <c r="F32" s="441"/>
      <c r="G32" s="441"/>
      <c r="H32" s="427"/>
      <c r="I32" s="427"/>
      <c r="J32" s="434"/>
      <c r="K32" s="434"/>
      <c r="L32" s="434"/>
      <c r="M32" s="434"/>
      <c r="N32" s="429"/>
    </row>
    <row r="33" spans="1:14" ht="12.75">
      <c r="A33" s="488"/>
      <c r="B33" s="488"/>
      <c r="C33" s="426"/>
      <c r="D33" s="430"/>
      <c r="E33" s="430"/>
      <c r="F33" s="430"/>
      <c r="G33" s="430"/>
      <c r="H33" s="427"/>
      <c r="I33" s="427"/>
      <c r="J33" s="428"/>
      <c r="K33" s="428"/>
      <c r="L33" s="428"/>
      <c r="M33" s="428"/>
      <c r="N33" s="429"/>
    </row>
    <row r="34" spans="1:14" ht="12.75">
      <c r="A34" s="488"/>
      <c r="B34" s="488"/>
      <c r="C34" s="427"/>
      <c r="D34" s="430"/>
      <c r="E34" s="430"/>
      <c r="F34" s="430"/>
      <c r="G34" s="430"/>
      <c r="H34" s="427"/>
      <c r="I34" s="427"/>
      <c r="J34" s="428"/>
      <c r="K34" s="428"/>
      <c r="L34" s="428"/>
      <c r="M34" s="428"/>
      <c r="N34" s="429"/>
    </row>
    <row r="35" spans="1:14" ht="12.75">
      <c r="A35" s="488"/>
      <c r="B35" s="488"/>
      <c r="C35" s="443"/>
      <c r="D35" s="441"/>
      <c r="E35" s="441"/>
      <c r="F35" s="430"/>
      <c r="G35" s="430"/>
      <c r="H35" s="427"/>
      <c r="I35" s="427"/>
      <c r="J35" s="434"/>
      <c r="K35" s="434"/>
      <c r="L35" s="434"/>
      <c r="M35" s="434"/>
      <c r="N35" s="429"/>
    </row>
    <row r="36" spans="1:14" ht="12.75">
      <c r="A36" s="426"/>
      <c r="B36" s="426"/>
      <c r="C36" s="426"/>
      <c r="D36" s="427"/>
      <c r="E36" s="427"/>
      <c r="F36" s="427"/>
      <c r="G36" s="427"/>
      <c r="H36" s="427"/>
      <c r="I36" s="427"/>
      <c r="J36" s="429"/>
      <c r="K36" s="429"/>
      <c r="L36" s="429"/>
      <c r="M36" s="429"/>
      <c r="N36" s="429"/>
    </row>
    <row r="37" spans="1:14" ht="12.75">
      <c r="A37" s="427"/>
      <c r="B37" s="427"/>
      <c r="C37" s="427"/>
      <c r="D37" s="430"/>
      <c r="E37" s="430"/>
      <c r="F37" s="430"/>
      <c r="G37" s="430"/>
      <c r="H37" s="427"/>
      <c r="I37" s="427"/>
      <c r="J37" s="428"/>
      <c r="K37" s="428"/>
      <c r="L37" s="428"/>
      <c r="M37" s="428"/>
      <c r="N37" s="429"/>
    </row>
    <row r="38" spans="1:14" ht="12.75">
      <c r="A38" s="427"/>
      <c r="B38" s="427"/>
      <c r="C38" s="427"/>
      <c r="D38" s="430"/>
      <c r="E38" s="430"/>
      <c r="F38" s="430"/>
      <c r="G38" s="430"/>
      <c r="H38" s="427"/>
      <c r="I38" s="427"/>
      <c r="J38" s="428"/>
      <c r="K38" s="428"/>
      <c r="L38" s="428"/>
      <c r="M38" s="428"/>
      <c r="N38" s="429"/>
    </row>
    <row r="39" spans="1:14" ht="12.75">
      <c r="A39" s="427"/>
      <c r="B39" s="427"/>
      <c r="C39" s="427"/>
      <c r="D39" s="430"/>
      <c r="E39" s="430"/>
      <c r="F39" s="430"/>
      <c r="G39" s="430"/>
      <c r="H39" s="427"/>
      <c r="I39" s="427"/>
      <c r="J39" s="428"/>
      <c r="K39" s="428"/>
      <c r="L39" s="428"/>
      <c r="M39" s="428"/>
      <c r="N39" s="429"/>
    </row>
    <row r="40" spans="1:14" ht="12.75">
      <c r="A40" s="427"/>
      <c r="B40" s="427"/>
      <c r="C40" s="427"/>
      <c r="D40" s="430"/>
      <c r="E40" s="430"/>
      <c r="F40" s="430"/>
      <c r="G40" s="430"/>
      <c r="H40" s="427"/>
      <c r="I40" s="427"/>
      <c r="J40" s="428"/>
      <c r="K40" s="428"/>
      <c r="L40" s="428"/>
      <c r="M40" s="428"/>
      <c r="N40" s="429"/>
    </row>
    <row r="41" spans="1:13" ht="12.75">
      <c r="A41" s="427"/>
      <c r="B41" s="427"/>
      <c r="C41" s="427"/>
      <c r="D41" s="430"/>
      <c r="E41" s="430"/>
      <c r="F41" s="430"/>
      <c r="G41" s="430"/>
      <c r="H41" s="427"/>
      <c r="I41" s="427"/>
      <c r="J41" s="428"/>
      <c r="K41" s="428"/>
      <c r="L41" s="428"/>
      <c r="M41" s="428"/>
    </row>
    <row r="42" spans="1:13" ht="12.75">
      <c r="A42" s="427"/>
      <c r="B42" s="427"/>
      <c r="C42" s="427"/>
      <c r="D42" s="430"/>
      <c r="E42" s="430"/>
      <c r="F42" s="430"/>
      <c r="G42" s="430"/>
      <c r="H42" s="427"/>
      <c r="I42" s="427"/>
      <c r="J42" s="428"/>
      <c r="K42" s="428"/>
      <c r="L42" s="428"/>
      <c r="M42" s="428"/>
    </row>
    <row r="43" spans="1:13" ht="12.75">
      <c r="A43" s="427"/>
      <c r="B43" s="427"/>
      <c r="C43" s="426"/>
      <c r="D43" s="441"/>
      <c r="E43" s="441"/>
      <c r="F43" s="441"/>
      <c r="G43" s="441"/>
      <c r="H43" s="427"/>
      <c r="I43" s="427"/>
      <c r="J43" s="434"/>
      <c r="K43" s="434"/>
      <c r="L43" s="434"/>
      <c r="M43" s="434"/>
    </row>
    <row r="44" spans="1:13" ht="12.75">
      <c r="A44" s="427"/>
      <c r="B44" s="427"/>
      <c r="C44" s="427"/>
      <c r="D44" s="430"/>
      <c r="E44" s="430"/>
      <c r="F44" s="430"/>
      <c r="G44" s="430"/>
      <c r="H44" s="427"/>
      <c r="I44" s="427"/>
      <c r="J44" s="429"/>
      <c r="K44" s="429"/>
      <c r="L44" s="429"/>
      <c r="M44" s="429"/>
    </row>
    <row r="45" spans="1:13" ht="12.75">
      <c r="A45" s="427"/>
      <c r="B45" s="427"/>
      <c r="C45" s="427"/>
      <c r="D45" s="430"/>
      <c r="E45" s="430"/>
      <c r="F45" s="430"/>
      <c r="G45" s="430"/>
      <c r="H45" s="427"/>
      <c r="I45" s="427"/>
      <c r="J45" s="429"/>
      <c r="K45" s="429"/>
      <c r="L45" s="429"/>
      <c r="M45" s="429"/>
    </row>
    <row r="46" spans="1:13" ht="12.75">
      <c r="A46" s="427"/>
      <c r="B46" s="427"/>
      <c r="C46" s="427"/>
      <c r="D46" s="430"/>
      <c r="E46" s="430"/>
      <c r="F46" s="430"/>
      <c r="G46" s="430"/>
      <c r="H46" s="427"/>
      <c r="I46" s="427"/>
      <c r="J46" s="429"/>
      <c r="K46" s="429"/>
      <c r="L46" s="429"/>
      <c r="M46" s="429"/>
    </row>
    <row r="47" spans="1:13" ht="12.75">
      <c r="A47" s="427"/>
      <c r="B47" s="427"/>
      <c r="C47" s="427"/>
      <c r="D47" s="430"/>
      <c r="E47" s="430"/>
      <c r="F47" s="430"/>
      <c r="G47" s="430"/>
      <c r="H47" s="427"/>
      <c r="I47" s="427"/>
      <c r="J47" s="429"/>
      <c r="K47" s="429"/>
      <c r="L47" s="429"/>
      <c r="M47" s="429"/>
    </row>
    <row r="48" spans="1:13" ht="12.75">
      <c r="A48" s="426"/>
      <c r="B48" s="426"/>
      <c r="C48" s="426"/>
      <c r="D48" s="427"/>
      <c r="E48" s="427"/>
      <c r="F48" s="427"/>
      <c r="G48" s="427"/>
      <c r="H48" s="427"/>
      <c r="I48" s="427"/>
      <c r="J48" s="429"/>
      <c r="K48" s="429"/>
      <c r="L48" s="429"/>
      <c r="M48" s="429"/>
    </row>
    <row r="49" spans="1:13" ht="12.75">
      <c r="A49" s="427"/>
      <c r="B49" s="427"/>
      <c r="C49" s="427"/>
      <c r="D49" s="427"/>
      <c r="E49" s="427"/>
      <c r="F49" s="430"/>
      <c r="G49" s="430"/>
      <c r="H49" s="427"/>
      <c r="I49" s="427"/>
      <c r="J49" s="428"/>
      <c r="K49" s="428"/>
      <c r="L49" s="428"/>
      <c r="M49" s="428"/>
    </row>
    <row r="50" spans="1:13" ht="12.75">
      <c r="A50" s="427"/>
      <c r="B50" s="427"/>
      <c r="C50" s="426"/>
      <c r="D50" s="427"/>
      <c r="E50" s="427"/>
      <c r="F50" s="441"/>
      <c r="G50" s="441"/>
      <c r="H50" s="427"/>
      <c r="I50" s="427"/>
      <c r="J50" s="434"/>
      <c r="K50" s="434"/>
      <c r="L50" s="434"/>
      <c r="M50" s="434"/>
    </row>
    <row r="51" spans="1:13" ht="12.75">
      <c r="A51" s="426"/>
      <c r="B51" s="426"/>
      <c r="C51" s="426"/>
      <c r="D51" s="427"/>
      <c r="E51" s="427"/>
      <c r="F51" s="427"/>
      <c r="G51" s="427"/>
      <c r="H51" s="427"/>
      <c r="I51" s="427"/>
      <c r="J51" s="429"/>
      <c r="K51" s="429"/>
      <c r="L51" s="429"/>
      <c r="M51" s="429"/>
    </row>
    <row r="52" spans="1:13" ht="12.75">
      <c r="A52" s="427"/>
      <c r="B52" s="427"/>
      <c r="C52" s="427"/>
      <c r="D52" s="427"/>
      <c r="E52" s="427"/>
      <c r="F52" s="430"/>
      <c r="G52" s="430"/>
      <c r="H52" s="427"/>
      <c r="I52" s="427"/>
      <c r="J52" s="428"/>
      <c r="K52" s="428"/>
      <c r="L52" s="428"/>
      <c r="M52" s="428"/>
    </row>
    <row r="53" spans="1:13" ht="12.75">
      <c r="A53" s="427"/>
      <c r="B53" s="427"/>
      <c r="C53" s="427"/>
      <c r="D53" s="427"/>
      <c r="E53" s="427"/>
      <c r="F53" s="430"/>
      <c r="G53" s="430"/>
      <c r="H53" s="427"/>
      <c r="I53" s="427"/>
      <c r="J53" s="428"/>
      <c r="K53" s="428"/>
      <c r="L53" s="428"/>
      <c r="M53" s="428"/>
    </row>
    <row r="54" spans="1:13" ht="12.75">
      <c r="A54" s="427"/>
      <c r="B54" s="427"/>
      <c r="C54" s="427"/>
      <c r="D54" s="427"/>
      <c r="E54" s="427"/>
      <c r="F54" s="430"/>
      <c r="G54" s="430"/>
      <c r="H54" s="427"/>
      <c r="I54" s="427"/>
      <c r="J54" s="428"/>
      <c r="K54" s="428"/>
      <c r="L54" s="428"/>
      <c r="M54" s="428"/>
    </row>
    <row r="55" spans="1:13" ht="12.75">
      <c r="A55" s="427"/>
      <c r="B55" s="427"/>
      <c r="C55" s="427"/>
      <c r="D55" s="427"/>
      <c r="E55" s="427"/>
      <c r="F55" s="430"/>
      <c r="G55" s="430"/>
      <c r="H55" s="427"/>
      <c r="I55" s="427"/>
      <c r="J55" s="428"/>
      <c r="K55" s="428"/>
      <c r="L55" s="428"/>
      <c r="M55" s="428"/>
    </row>
    <row r="56" spans="1:13" ht="12.75">
      <c r="A56" s="427"/>
      <c r="B56" s="427"/>
      <c r="C56" s="427"/>
      <c r="D56" s="427"/>
      <c r="E56" s="427"/>
      <c r="F56" s="430"/>
      <c r="G56" s="430"/>
      <c r="H56" s="427"/>
      <c r="I56" s="427"/>
      <c r="J56" s="428"/>
      <c r="K56" s="428"/>
      <c r="L56" s="428"/>
      <c r="M56" s="428"/>
    </row>
    <row r="57" spans="1:13" ht="12.75">
      <c r="A57" s="427"/>
      <c r="B57" s="427"/>
      <c r="C57" s="427"/>
      <c r="D57" s="427"/>
      <c r="E57" s="427"/>
      <c r="F57" s="430"/>
      <c r="G57" s="430"/>
      <c r="H57" s="427"/>
      <c r="I57" s="427"/>
      <c r="J57" s="428"/>
      <c r="K57" s="428"/>
      <c r="L57" s="428"/>
      <c r="M57" s="428"/>
    </row>
    <row r="58" spans="1:13" ht="12.75">
      <c r="A58" s="427"/>
      <c r="B58" s="427"/>
      <c r="C58" s="427"/>
      <c r="D58" s="427"/>
      <c r="E58" s="427"/>
      <c r="F58" s="430"/>
      <c r="G58" s="430"/>
      <c r="H58" s="427"/>
      <c r="I58" s="427"/>
      <c r="J58" s="428"/>
      <c r="K58" s="428"/>
      <c r="L58" s="428"/>
      <c r="M58" s="428"/>
    </row>
    <row r="59" spans="1:13" ht="12.75">
      <c r="A59" s="427"/>
      <c r="B59" s="427"/>
      <c r="C59" s="427"/>
      <c r="D59" s="427"/>
      <c r="E59" s="427"/>
      <c r="F59" s="430"/>
      <c r="G59" s="430"/>
      <c r="H59" s="427"/>
      <c r="I59" s="427"/>
      <c r="J59" s="428"/>
      <c r="K59" s="428"/>
      <c r="L59" s="428"/>
      <c r="M59" s="428"/>
    </row>
    <row r="60" spans="1:13" ht="12.75">
      <c r="A60" s="427"/>
      <c r="B60" s="427"/>
      <c r="C60" s="427"/>
      <c r="D60" s="427"/>
      <c r="E60" s="427"/>
      <c r="F60" s="430"/>
      <c r="G60" s="430"/>
      <c r="H60" s="427"/>
      <c r="I60" s="427"/>
      <c r="J60" s="428"/>
      <c r="K60" s="428"/>
      <c r="L60" s="428"/>
      <c r="M60" s="428"/>
    </row>
    <row r="61" spans="1:13" ht="12.75">
      <c r="A61" s="427"/>
      <c r="B61" s="427"/>
      <c r="C61" s="427"/>
      <c r="D61" s="427"/>
      <c r="E61" s="427"/>
      <c r="F61" s="430"/>
      <c r="G61" s="430"/>
      <c r="H61" s="427"/>
      <c r="I61" s="427"/>
      <c r="J61" s="428"/>
      <c r="K61" s="428"/>
      <c r="L61" s="428"/>
      <c r="M61" s="428"/>
    </row>
    <row r="62" spans="1:13" ht="12.75">
      <c r="A62" s="427"/>
      <c r="B62" s="427"/>
      <c r="C62" s="427"/>
      <c r="D62" s="427"/>
      <c r="E62" s="427"/>
      <c r="F62" s="430"/>
      <c r="G62" s="430"/>
      <c r="H62" s="427"/>
      <c r="I62" s="427"/>
      <c r="J62" s="428"/>
      <c r="K62" s="428"/>
      <c r="L62" s="428"/>
      <c r="M62" s="428"/>
    </row>
    <row r="63" spans="1:13" ht="12.75">
      <c r="A63" s="427"/>
      <c r="B63" s="427"/>
      <c r="C63" s="427"/>
      <c r="D63" s="427"/>
      <c r="E63" s="427"/>
      <c r="F63" s="430"/>
      <c r="G63" s="430"/>
      <c r="H63" s="427"/>
      <c r="I63" s="427"/>
      <c r="J63" s="428"/>
      <c r="K63" s="428"/>
      <c r="L63" s="428"/>
      <c r="M63" s="428"/>
    </row>
    <row r="64" spans="1:13" ht="12.75">
      <c r="A64" s="427"/>
      <c r="B64" s="427"/>
      <c r="C64" s="427"/>
      <c r="D64" s="427"/>
      <c r="E64" s="427"/>
      <c r="F64" s="430"/>
      <c r="G64" s="430"/>
      <c r="H64" s="427"/>
      <c r="I64" s="427"/>
      <c r="J64" s="428"/>
      <c r="K64" s="428"/>
      <c r="L64" s="428"/>
      <c r="M64" s="428"/>
    </row>
    <row r="65" spans="1:13" ht="12.75">
      <c r="A65" s="427"/>
      <c r="B65" s="427"/>
      <c r="C65" s="427"/>
      <c r="D65" s="427"/>
      <c r="E65" s="427"/>
      <c r="F65" s="430"/>
      <c r="G65" s="430"/>
      <c r="H65" s="427"/>
      <c r="I65" s="427"/>
      <c r="J65" s="428"/>
      <c r="K65" s="428"/>
      <c r="L65" s="428"/>
      <c r="M65" s="428"/>
    </row>
    <row r="66" spans="1:13" ht="12.75">
      <c r="A66" s="427"/>
      <c r="B66" s="427"/>
      <c r="C66" s="427"/>
      <c r="D66" s="427"/>
      <c r="E66" s="427"/>
      <c r="F66" s="430"/>
      <c r="G66" s="430"/>
      <c r="H66" s="427"/>
      <c r="I66" s="427"/>
      <c r="J66" s="428"/>
      <c r="K66" s="428"/>
      <c r="L66" s="428"/>
      <c r="M66" s="428"/>
    </row>
    <row r="67" spans="1:13" ht="12.75">
      <c r="A67" s="427"/>
      <c r="B67" s="427"/>
      <c r="C67" s="427"/>
      <c r="D67" s="427"/>
      <c r="E67" s="427"/>
      <c r="F67" s="430"/>
      <c r="G67" s="430"/>
      <c r="H67" s="427"/>
      <c r="I67" s="427"/>
      <c r="J67" s="428"/>
      <c r="K67" s="428"/>
      <c r="L67" s="428"/>
      <c r="M67" s="428"/>
    </row>
    <row r="68" spans="1:13" ht="12.75">
      <c r="A68" s="427"/>
      <c r="B68" s="427"/>
      <c r="C68" s="427"/>
      <c r="D68" s="427"/>
      <c r="E68" s="427"/>
      <c r="F68" s="430"/>
      <c r="G68" s="430"/>
      <c r="H68" s="427"/>
      <c r="I68" s="427"/>
      <c r="J68" s="428"/>
      <c r="K68" s="428"/>
      <c r="L68" s="428"/>
      <c r="M68" s="428"/>
    </row>
    <row r="69" spans="1:13" ht="12.75">
      <c r="A69" s="488"/>
      <c r="B69" s="488"/>
      <c r="C69" s="427"/>
      <c r="D69" s="427"/>
      <c r="E69" s="427"/>
      <c r="F69" s="430"/>
      <c r="G69" s="430"/>
      <c r="H69" s="427"/>
      <c r="I69" s="427"/>
      <c r="J69" s="428"/>
      <c r="K69" s="428"/>
      <c r="L69" s="428"/>
      <c r="M69" s="428"/>
    </row>
    <row r="70" spans="1:13" ht="12.75">
      <c r="A70" s="488"/>
      <c r="B70" s="488"/>
      <c r="C70" s="426"/>
      <c r="D70" s="427"/>
      <c r="E70" s="427"/>
      <c r="F70" s="441"/>
      <c r="G70" s="441"/>
      <c r="H70" s="427"/>
      <c r="I70" s="427"/>
      <c r="J70" s="434"/>
      <c r="K70" s="434"/>
      <c r="L70" s="434"/>
      <c r="M70" s="434"/>
    </row>
    <row r="71" spans="1:13" ht="12.75">
      <c r="A71" s="426"/>
      <c r="B71" s="426"/>
      <c r="C71" s="426"/>
      <c r="D71" s="427"/>
      <c r="E71" s="427"/>
      <c r="F71" s="427"/>
      <c r="G71" s="427"/>
      <c r="H71" s="427"/>
      <c r="I71" s="427"/>
      <c r="J71" s="429"/>
      <c r="K71" s="429"/>
      <c r="L71" s="429"/>
      <c r="M71" s="429"/>
    </row>
    <row r="72" spans="1:13" ht="12.75">
      <c r="A72" s="427"/>
      <c r="B72" s="427"/>
      <c r="C72" s="427"/>
      <c r="D72" s="427"/>
      <c r="E72" s="427"/>
      <c r="F72" s="430"/>
      <c r="G72" s="430"/>
      <c r="H72" s="427"/>
      <c r="I72" s="427"/>
      <c r="J72" s="428"/>
      <c r="K72" s="428"/>
      <c r="L72" s="428"/>
      <c r="M72" s="428"/>
    </row>
    <row r="73" spans="1:13" ht="12.75">
      <c r="A73" s="427"/>
      <c r="B73" s="427"/>
      <c r="C73" s="427"/>
      <c r="D73" s="427"/>
      <c r="E73" s="427"/>
      <c r="F73" s="430"/>
      <c r="G73" s="430"/>
      <c r="H73" s="427"/>
      <c r="I73" s="427"/>
      <c r="J73" s="428"/>
      <c r="K73" s="428"/>
      <c r="L73" s="428"/>
      <c r="M73" s="428"/>
    </row>
    <row r="74" spans="1:13" ht="12.75">
      <c r="A74" s="427"/>
      <c r="B74" s="427"/>
      <c r="C74" s="427"/>
      <c r="D74" s="427"/>
      <c r="E74" s="427"/>
      <c r="F74" s="430"/>
      <c r="G74" s="430"/>
      <c r="H74" s="427"/>
      <c r="I74" s="427"/>
      <c r="J74" s="428"/>
      <c r="K74" s="428"/>
      <c r="L74" s="428"/>
      <c r="M74" s="428"/>
    </row>
    <row r="75" spans="1:13" ht="12.75">
      <c r="A75" s="427"/>
      <c r="B75" s="427"/>
      <c r="C75" s="427"/>
      <c r="D75" s="427"/>
      <c r="E75" s="427"/>
      <c r="F75" s="430"/>
      <c r="G75" s="430"/>
      <c r="H75" s="427"/>
      <c r="I75" s="427"/>
      <c r="J75" s="428"/>
      <c r="K75" s="428"/>
      <c r="L75" s="428"/>
      <c r="M75" s="428"/>
    </row>
    <row r="76" spans="1:13" ht="12.75">
      <c r="A76" s="427"/>
      <c r="B76" s="427"/>
      <c r="C76" s="427"/>
      <c r="D76" s="427"/>
      <c r="E76" s="427"/>
      <c r="F76" s="430"/>
      <c r="G76" s="430"/>
      <c r="H76" s="427"/>
      <c r="I76" s="427"/>
      <c r="J76" s="428"/>
      <c r="K76" s="428"/>
      <c r="L76" s="428"/>
      <c r="M76" s="428"/>
    </row>
    <row r="77" spans="1:13" ht="12.75">
      <c r="A77" s="427"/>
      <c r="B77" s="427"/>
      <c r="C77" s="427"/>
      <c r="D77" s="427"/>
      <c r="E77" s="427"/>
      <c r="F77" s="430"/>
      <c r="G77" s="430"/>
      <c r="H77" s="427"/>
      <c r="I77" s="427"/>
      <c r="J77" s="428"/>
      <c r="K77" s="428"/>
      <c r="L77" s="428"/>
      <c r="M77" s="428"/>
    </row>
    <row r="78" spans="1:13" ht="12.75">
      <c r="A78" s="427"/>
      <c r="B78" s="427"/>
      <c r="C78" s="426"/>
      <c r="D78" s="427"/>
      <c r="E78" s="427"/>
      <c r="F78" s="441"/>
      <c r="G78" s="441"/>
      <c r="H78" s="427"/>
      <c r="I78" s="427"/>
      <c r="J78" s="434"/>
      <c r="K78" s="434"/>
      <c r="L78" s="434"/>
      <c r="M78" s="434"/>
    </row>
    <row r="79" spans="1:13" ht="12.75">
      <c r="A79" s="427"/>
      <c r="B79" s="427"/>
      <c r="C79" s="427"/>
      <c r="D79" s="427"/>
      <c r="E79" s="427"/>
      <c r="F79" s="430"/>
      <c r="G79" s="430"/>
      <c r="H79" s="427"/>
      <c r="I79" s="427"/>
      <c r="J79" s="429"/>
      <c r="K79" s="429"/>
      <c r="L79" s="429"/>
      <c r="M79" s="429"/>
    </row>
    <row r="80" spans="1:13" ht="12.75">
      <c r="A80" s="427"/>
      <c r="B80" s="427"/>
      <c r="C80" s="427"/>
      <c r="D80" s="427"/>
      <c r="E80" s="427"/>
      <c r="F80" s="430"/>
      <c r="G80" s="430"/>
      <c r="H80" s="427"/>
      <c r="I80" s="427"/>
      <c r="J80" s="429"/>
      <c r="K80" s="429"/>
      <c r="L80" s="429"/>
      <c r="M80" s="429"/>
    </row>
    <row r="81" spans="1:13" ht="12.75">
      <c r="A81" s="427"/>
      <c r="B81" s="427"/>
      <c r="C81" s="427"/>
      <c r="D81" s="427"/>
      <c r="E81" s="427"/>
      <c r="F81" s="430"/>
      <c r="G81" s="430"/>
      <c r="H81" s="427"/>
      <c r="I81" s="427"/>
      <c r="J81" s="429"/>
      <c r="K81" s="429"/>
      <c r="L81" s="429"/>
      <c r="M81" s="429"/>
    </row>
    <row r="82" spans="1:13" ht="12.75">
      <c r="A82" s="426"/>
      <c r="B82" s="426"/>
      <c r="C82" s="426"/>
      <c r="D82" s="427"/>
      <c r="E82" s="427"/>
      <c r="F82" s="427"/>
      <c r="G82" s="427"/>
      <c r="H82" s="427"/>
      <c r="I82" s="427"/>
      <c r="J82" s="429"/>
      <c r="K82" s="429"/>
      <c r="L82" s="429"/>
      <c r="M82" s="429"/>
    </row>
    <row r="83" spans="1:13" ht="12.75">
      <c r="A83" s="427"/>
      <c r="B83" s="427"/>
      <c r="C83" s="427"/>
      <c r="D83" s="430"/>
      <c r="E83" s="430"/>
      <c r="F83" s="430"/>
      <c r="G83" s="430"/>
      <c r="H83" s="427"/>
      <c r="I83" s="427"/>
      <c r="J83" s="428"/>
      <c r="K83" s="428"/>
      <c r="L83" s="428"/>
      <c r="M83" s="428"/>
    </row>
    <row r="84" spans="1:13" ht="12.75">
      <c r="A84" s="427"/>
      <c r="B84" s="427"/>
      <c r="C84" s="427"/>
      <c r="D84" s="430"/>
      <c r="E84" s="430"/>
      <c r="F84" s="430"/>
      <c r="G84" s="430"/>
      <c r="H84" s="427"/>
      <c r="I84" s="427"/>
      <c r="J84" s="428"/>
      <c r="K84" s="428"/>
      <c r="L84" s="428"/>
      <c r="M84" s="428"/>
    </row>
    <row r="85" spans="1:13" ht="12.75">
      <c r="A85" s="427"/>
      <c r="B85" s="427"/>
      <c r="C85" s="427"/>
      <c r="D85" s="430"/>
      <c r="E85" s="430"/>
      <c r="F85" s="430"/>
      <c r="G85" s="430"/>
      <c r="H85" s="427"/>
      <c r="I85" s="427"/>
      <c r="J85" s="428"/>
      <c r="K85" s="428"/>
      <c r="L85" s="428"/>
      <c r="M85" s="428"/>
    </row>
    <row r="86" spans="1:13" ht="12.75">
      <c r="A86" s="427"/>
      <c r="B86" s="427"/>
      <c r="C86" s="427"/>
      <c r="D86" s="430"/>
      <c r="E86" s="430"/>
      <c r="F86" s="430"/>
      <c r="G86" s="430"/>
      <c r="H86" s="427"/>
      <c r="I86" s="427"/>
      <c r="J86" s="428"/>
      <c r="K86" s="428"/>
      <c r="L86" s="428"/>
      <c r="M86" s="428"/>
    </row>
    <row r="87" spans="1:13" ht="12.75">
      <c r="A87" s="427"/>
      <c r="B87" s="427"/>
      <c r="C87" s="427"/>
      <c r="D87" s="430"/>
      <c r="E87" s="430"/>
      <c r="F87" s="430"/>
      <c r="G87" s="430"/>
      <c r="H87" s="427"/>
      <c r="I87" s="427"/>
      <c r="J87" s="428"/>
      <c r="K87" s="428"/>
      <c r="L87" s="428"/>
      <c r="M87" s="428"/>
    </row>
    <row r="88" spans="1:13" ht="12.75">
      <c r="A88" s="427"/>
      <c r="B88" s="427"/>
      <c r="C88" s="427"/>
      <c r="D88" s="430"/>
      <c r="E88" s="430"/>
      <c r="F88" s="430"/>
      <c r="G88" s="430"/>
      <c r="H88" s="427"/>
      <c r="I88" s="427"/>
      <c r="J88" s="428"/>
      <c r="K88" s="428"/>
      <c r="L88" s="428"/>
      <c r="M88" s="428"/>
    </row>
    <row r="89" spans="1:13" ht="12.75">
      <c r="A89" s="427"/>
      <c r="B89" s="427"/>
      <c r="C89" s="427"/>
      <c r="D89" s="430"/>
      <c r="E89" s="430"/>
      <c r="F89" s="430"/>
      <c r="G89" s="430"/>
      <c r="H89" s="427"/>
      <c r="I89" s="427"/>
      <c r="J89" s="428"/>
      <c r="K89" s="428"/>
      <c r="L89" s="428"/>
      <c r="M89" s="428"/>
    </row>
    <row r="90" spans="1:13" ht="12.75">
      <c r="A90" s="427"/>
      <c r="B90" s="427"/>
      <c r="C90" s="427"/>
      <c r="D90" s="430"/>
      <c r="E90" s="430"/>
      <c r="F90" s="430"/>
      <c r="G90" s="430"/>
      <c r="H90" s="427"/>
      <c r="I90" s="427"/>
      <c r="J90" s="428"/>
      <c r="K90" s="428"/>
      <c r="L90" s="428"/>
      <c r="M90" s="428"/>
    </row>
    <row r="91" spans="1:13" ht="12.75">
      <c r="A91" s="427"/>
      <c r="B91" s="427"/>
      <c r="C91" s="426"/>
      <c r="D91" s="441"/>
      <c r="E91" s="441"/>
      <c r="F91" s="441"/>
      <c r="G91" s="441"/>
      <c r="H91" s="427"/>
      <c r="I91" s="427"/>
      <c r="J91" s="434"/>
      <c r="K91" s="434"/>
      <c r="L91" s="434"/>
      <c r="M91" s="434"/>
    </row>
    <row r="92" spans="1:13" ht="12.75">
      <c r="A92" s="426"/>
      <c r="B92" s="426"/>
      <c r="C92" s="426"/>
      <c r="D92" s="427"/>
      <c r="E92" s="427"/>
      <c r="F92" s="427"/>
      <c r="G92" s="427"/>
      <c r="H92" s="427"/>
      <c r="I92" s="427"/>
      <c r="J92" s="429"/>
      <c r="K92" s="429"/>
      <c r="L92" s="429"/>
      <c r="M92" s="429"/>
    </row>
    <row r="93" spans="1:13" ht="12.75">
      <c r="A93" s="427"/>
      <c r="B93" s="427"/>
      <c r="C93" s="427"/>
      <c r="D93" s="427"/>
      <c r="E93" s="427"/>
      <c r="F93" s="430"/>
      <c r="G93" s="430"/>
      <c r="H93" s="427"/>
      <c r="I93" s="427"/>
      <c r="J93" s="428"/>
      <c r="K93" s="428"/>
      <c r="L93" s="428"/>
      <c r="M93" s="428"/>
    </row>
    <row r="94" spans="1:13" ht="12.75">
      <c r="A94" s="427"/>
      <c r="B94" s="427"/>
      <c r="C94" s="427"/>
      <c r="D94" s="427"/>
      <c r="E94" s="427"/>
      <c r="F94" s="430"/>
      <c r="G94" s="430"/>
      <c r="H94" s="427"/>
      <c r="I94" s="427"/>
      <c r="J94" s="428"/>
      <c r="K94" s="428"/>
      <c r="L94" s="428"/>
      <c r="M94" s="428"/>
    </row>
    <row r="95" spans="1:13" ht="12.75">
      <c r="A95" s="427"/>
      <c r="B95" s="427"/>
      <c r="C95" s="427"/>
      <c r="D95" s="427"/>
      <c r="E95" s="427"/>
      <c r="F95" s="430"/>
      <c r="G95" s="430"/>
      <c r="H95" s="427"/>
      <c r="I95" s="427"/>
      <c r="J95" s="428"/>
      <c r="K95" s="428"/>
      <c r="L95" s="428"/>
      <c r="M95" s="428"/>
    </row>
    <row r="96" spans="1:13" ht="12.75">
      <c r="A96" s="427"/>
      <c r="B96" s="427"/>
      <c r="C96" s="427"/>
      <c r="D96" s="427"/>
      <c r="E96" s="427"/>
      <c r="F96" s="430"/>
      <c r="G96" s="430"/>
      <c r="H96" s="427"/>
      <c r="I96" s="427"/>
      <c r="J96" s="428"/>
      <c r="K96" s="428"/>
      <c r="L96" s="428"/>
      <c r="M96" s="428"/>
    </row>
    <row r="97" spans="1:13" ht="12.75">
      <c r="A97" s="427"/>
      <c r="B97" s="427"/>
      <c r="C97" s="426"/>
      <c r="D97" s="427"/>
      <c r="E97" s="427"/>
      <c r="F97" s="441"/>
      <c r="G97" s="441"/>
      <c r="H97" s="427"/>
      <c r="I97" s="427"/>
      <c r="J97" s="434"/>
      <c r="K97" s="434"/>
      <c r="L97" s="434"/>
      <c r="M97" s="434"/>
    </row>
    <row r="98" spans="1:13" ht="12.75">
      <c r="A98" s="426"/>
      <c r="B98" s="426"/>
      <c r="C98" s="426"/>
      <c r="D98" s="427"/>
      <c r="E98" s="427"/>
      <c r="F98" s="427"/>
      <c r="G98" s="427"/>
      <c r="H98" s="427"/>
      <c r="I98" s="427"/>
      <c r="J98" s="429"/>
      <c r="K98" s="429"/>
      <c r="L98" s="429"/>
      <c r="M98" s="429"/>
    </row>
    <row r="99" spans="1:13" ht="12.75">
      <c r="A99" s="427"/>
      <c r="B99" s="427"/>
      <c r="C99" s="427"/>
      <c r="D99" s="430"/>
      <c r="E99" s="430"/>
      <c r="F99" s="430"/>
      <c r="G99" s="430"/>
      <c r="H99" s="430"/>
      <c r="I99" s="430"/>
      <c r="J99" s="428"/>
      <c r="K99" s="428"/>
      <c r="L99" s="428"/>
      <c r="M99" s="428"/>
    </row>
    <row r="100" spans="1:13" ht="12.75">
      <c r="A100" s="427"/>
      <c r="B100" s="427"/>
      <c r="C100" s="427"/>
      <c r="D100" s="430"/>
      <c r="E100" s="430"/>
      <c r="F100" s="430"/>
      <c r="G100" s="430"/>
      <c r="H100" s="430"/>
      <c r="I100" s="430"/>
      <c r="J100" s="428"/>
      <c r="K100" s="428"/>
      <c r="L100" s="428"/>
      <c r="M100" s="428"/>
    </row>
    <row r="101" spans="1:13" ht="12.75">
      <c r="A101" s="427"/>
      <c r="B101" s="427"/>
      <c r="C101" s="427"/>
      <c r="D101" s="430"/>
      <c r="E101" s="430"/>
      <c r="F101" s="430"/>
      <c r="G101" s="430"/>
      <c r="H101" s="430"/>
      <c r="I101" s="430"/>
      <c r="J101" s="428"/>
      <c r="K101" s="428"/>
      <c r="L101" s="428"/>
      <c r="M101" s="428"/>
    </row>
    <row r="102" spans="1:13" ht="12.75">
      <c r="A102" s="427"/>
      <c r="B102" s="427"/>
      <c r="C102" s="427"/>
      <c r="D102" s="430"/>
      <c r="E102" s="430"/>
      <c r="F102" s="430"/>
      <c r="G102" s="430"/>
      <c r="H102" s="430"/>
      <c r="I102" s="430"/>
      <c r="J102" s="428"/>
      <c r="K102" s="428"/>
      <c r="L102" s="428"/>
      <c r="M102" s="428"/>
    </row>
    <row r="103" spans="1:13" ht="12.75">
      <c r="A103" s="427"/>
      <c r="B103" s="427"/>
      <c r="C103" s="427"/>
      <c r="D103" s="430"/>
      <c r="E103" s="430"/>
      <c r="F103" s="430"/>
      <c r="G103" s="430"/>
      <c r="H103" s="430"/>
      <c r="I103" s="430"/>
      <c r="J103" s="428"/>
      <c r="K103" s="428"/>
      <c r="L103" s="428"/>
      <c r="M103" s="428"/>
    </row>
    <row r="104" spans="1:13" ht="12.75">
      <c r="A104" s="427"/>
      <c r="B104" s="427"/>
      <c r="C104" s="426"/>
      <c r="D104" s="441"/>
      <c r="E104" s="441"/>
      <c r="F104" s="441"/>
      <c r="G104" s="441"/>
      <c r="H104" s="441"/>
      <c r="I104" s="441"/>
      <c r="J104" s="434"/>
      <c r="K104" s="434"/>
      <c r="L104" s="434"/>
      <c r="M104" s="434"/>
    </row>
    <row r="105" spans="1:13" ht="12.75">
      <c r="A105" s="435"/>
      <c r="B105" s="435"/>
      <c r="C105" s="432"/>
      <c r="D105" s="436"/>
      <c r="E105" s="436"/>
      <c r="F105" s="436"/>
      <c r="G105" s="436"/>
      <c r="H105" s="436"/>
      <c r="I105" s="436"/>
      <c r="J105" s="429"/>
      <c r="K105" s="429"/>
      <c r="L105" s="429"/>
      <c r="M105" s="429"/>
    </row>
    <row r="106" spans="1:13" ht="12.75">
      <c r="A106" s="437"/>
      <c r="B106" s="437"/>
      <c r="C106" s="438"/>
      <c r="D106" s="436"/>
      <c r="E106" s="436"/>
      <c r="F106" s="436"/>
      <c r="G106" s="436"/>
      <c r="H106" s="436"/>
      <c r="I106" s="436"/>
      <c r="J106" s="428"/>
      <c r="K106" s="428"/>
      <c r="L106" s="428"/>
      <c r="M106" s="428"/>
    </row>
    <row r="107" spans="1:13" ht="12.75">
      <c r="A107" s="437"/>
      <c r="B107" s="437"/>
      <c r="C107" s="438"/>
      <c r="D107" s="436"/>
      <c r="E107" s="436"/>
      <c r="F107" s="436"/>
      <c r="G107" s="436"/>
      <c r="H107" s="436"/>
      <c r="I107" s="436"/>
      <c r="J107" s="428"/>
      <c r="K107" s="428"/>
      <c r="L107" s="428"/>
      <c r="M107" s="428"/>
    </row>
    <row r="108" spans="1:13" ht="12.75">
      <c r="A108" s="437"/>
      <c r="B108" s="437"/>
      <c r="C108" s="438"/>
      <c r="D108" s="436"/>
      <c r="E108" s="436"/>
      <c r="F108" s="436"/>
      <c r="G108" s="436"/>
      <c r="H108" s="436"/>
      <c r="I108" s="436"/>
      <c r="J108" s="428"/>
      <c r="K108" s="428"/>
      <c r="L108" s="428"/>
      <c r="M108" s="428"/>
    </row>
    <row r="109" spans="1:13" ht="12.75">
      <c r="A109" s="437"/>
      <c r="B109" s="437"/>
      <c r="C109" s="432"/>
      <c r="D109" s="436"/>
      <c r="E109" s="436"/>
      <c r="F109" s="436"/>
      <c r="G109" s="436"/>
      <c r="H109" s="436"/>
      <c r="I109" s="436"/>
      <c r="J109" s="428"/>
      <c r="K109" s="428"/>
      <c r="L109" s="428"/>
      <c r="M109" s="428"/>
    </row>
    <row r="110" spans="1:13" ht="12.75">
      <c r="A110" s="437"/>
      <c r="B110" s="437"/>
      <c r="C110" s="438"/>
      <c r="D110" s="436"/>
      <c r="E110" s="436"/>
      <c r="F110" s="436"/>
      <c r="G110" s="436"/>
      <c r="H110" s="436"/>
      <c r="I110" s="436"/>
      <c r="J110" s="428"/>
      <c r="K110" s="428"/>
      <c r="L110" s="428"/>
      <c r="M110" s="428"/>
    </row>
    <row r="111" spans="1:13" ht="12.75">
      <c r="A111" s="437"/>
      <c r="B111" s="437"/>
      <c r="C111" s="438"/>
      <c r="D111" s="436"/>
      <c r="E111" s="436"/>
      <c r="F111" s="436"/>
      <c r="G111" s="436"/>
      <c r="H111" s="436"/>
      <c r="I111" s="436"/>
      <c r="J111" s="428"/>
      <c r="K111" s="428"/>
      <c r="L111" s="428"/>
      <c r="M111" s="428"/>
    </row>
    <row r="112" spans="1:13" ht="12.75">
      <c r="A112" s="437"/>
      <c r="B112" s="437"/>
      <c r="C112" s="438"/>
      <c r="D112" s="436"/>
      <c r="E112" s="436"/>
      <c r="F112" s="436"/>
      <c r="G112" s="436"/>
      <c r="H112" s="436"/>
      <c r="I112" s="436"/>
      <c r="J112" s="428"/>
      <c r="K112" s="428"/>
      <c r="L112" s="428"/>
      <c r="M112" s="428"/>
    </row>
    <row r="113" spans="1:13" ht="12.75">
      <c r="A113" s="437"/>
      <c r="B113" s="437"/>
      <c r="C113" s="432"/>
      <c r="D113" s="436"/>
      <c r="E113" s="436"/>
      <c r="F113" s="436"/>
      <c r="G113" s="436"/>
      <c r="H113" s="436"/>
      <c r="I113" s="436"/>
      <c r="J113" s="428"/>
      <c r="K113" s="428"/>
      <c r="L113" s="428"/>
      <c r="M113" s="428"/>
    </row>
    <row r="114" spans="1:13" ht="12.75">
      <c r="A114" s="437"/>
      <c r="B114" s="437"/>
      <c r="C114" s="438"/>
      <c r="D114" s="436"/>
      <c r="E114" s="436"/>
      <c r="F114" s="436"/>
      <c r="G114" s="436"/>
      <c r="H114" s="436"/>
      <c r="I114" s="436"/>
      <c r="J114" s="428"/>
      <c r="K114" s="428"/>
      <c r="L114" s="428"/>
      <c r="M114" s="428"/>
    </row>
    <row r="115" spans="1:13" ht="12.75">
      <c r="A115" s="437"/>
      <c r="B115" s="437"/>
      <c r="C115" s="438"/>
      <c r="D115" s="436"/>
      <c r="E115" s="436"/>
      <c r="F115" s="436"/>
      <c r="G115" s="436"/>
      <c r="H115" s="436"/>
      <c r="I115" s="436"/>
      <c r="J115" s="429"/>
      <c r="K115" s="429"/>
      <c r="L115" s="429"/>
      <c r="M115" s="429"/>
    </row>
    <row r="116" spans="1:13" ht="12.75">
      <c r="A116" s="437"/>
      <c r="B116" s="437"/>
      <c r="C116" s="438"/>
      <c r="D116" s="436"/>
      <c r="E116" s="436"/>
      <c r="F116" s="436"/>
      <c r="G116" s="436"/>
      <c r="H116" s="436"/>
      <c r="I116" s="436"/>
      <c r="J116" s="429"/>
      <c r="K116" s="429"/>
      <c r="L116" s="429"/>
      <c r="M116" s="429"/>
    </row>
    <row r="117" spans="1:13" ht="12.75">
      <c r="A117" s="435"/>
      <c r="B117" s="435"/>
      <c r="C117" s="438"/>
      <c r="D117" s="436"/>
      <c r="E117" s="436"/>
      <c r="F117" s="436"/>
      <c r="G117" s="436"/>
      <c r="H117" s="436"/>
      <c r="I117" s="436"/>
      <c r="J117" s="428"/>
      <c r="K117" s="428"/>
      <c r="L117" s="428"/>
      <c r="M117" s="428"/>
    </row>
    <row r="118" spans="1:13" ht="12.75">
      <c r="A118" s="437"/>
      <c r="B118" s="437"/>
      <c r="C118" s="432"/>
      <c r="D118" s="436"/>
      <c r="E118" s="436"/>
      <c r="F118" s="436"/>
      <c r="G118" s="436"/>
      <c r="H118" s="436"/>
      <c r="I118" s="436"/>
      <c r="J118" s="428"/>
      <c r="K118" s="428"/>
      <c r="L118" s="428"/>
      <c r="M118" s="428"/>
    </row>
    <row r="119" spans="1:13" ht="12.75">
      <c r="A119" s="437"/>
      <c r="B119" s="437"/>
      <c r="C119" s="438"/>
      <c r="D119" s="436"/>
      <c r="E119" s="436"/>
      <c r="F119" s="436"/>
      <c r="G119" s="436"/>
      <c r="H119" s="436"/>
      <c r="I119" s="436"/>
      <c r="J119" s="428"/>
      <c r="K119" s="428"/>
      <c r="L119" s="428"/>
      <c r="M119" s="428"/>
    </row>
    <row r="120" spans="1:13" ht="12.75">
      <c r="A120" s="437"/>
      <c r="B120" s="437"/>
      <c r="C120" s="438"/>
      <c r="D120" s="436"/>
      <c r="E120" s="436"/>
      <c r="F120" s="436"/>
      <c r="G120" s="436"/>
      <c r="H120" s="436"/>
      <c r="I120" s="436"/>
      <c r="J120" s="428"/>
      <c r="K120" s="428"/>
      <c r="L120" s="428"/>
      <c r="M120" s="428"/>
    </row>
    <row r="121" spans="1:13" ht="12.75">
      <c r="A121" s="437"/>
      <c r="B121" s="437"/>
      <c r="C121" s="438"/>
      <c r="D121" s="436"/>
      <c r="E121" s="436"/>
      <c r="F121" s="436"/>
      <c r="G121" s="436"/>
      <c r="H121" s="436"/>
      <c r="I121" s="436"/>
      <c r="J121" s="428"/>
      <c r="K121" s="428"/>
      <c r="L121" s="428"/>
      <c r="M121" s="428"/>
    </row>
    <row r="122" spans="1:13" ht="12.75">
      <c r="A122" s="437"/>
      <c r="B122" s="437"/>
      <c r="C122" s="438"/>
      <c r="D122" s="436"/>
      <c r="E122" s="436"/>
      <c r="F122" s="436"/>
      <c r="G122" s="436"/>
      <c r="H122" s="436"/>
      <c r="I122" s="436"/>
      <c r="J122" s="428"/>
      <c r="K122" s="428"/>
      <c r="L122" s="428"/>
      <c r="M122" s="428"/>
    </row>
    <row r="123" spans="1:13" ht="12.75">
      <c r="A123" s="437"/>
      <c r="B123" s="437"/>
      <c r="C123" s="432"/>
      <c r="D123" s="436"/>
      <c r="E123" s="436"/>
      <c r="F123" s="433"/>
      <c r="G123" s="433"/>
      <c r="H123" s="436"/>
      <c r="I123" s="436"/>
      <c r="J123" s="434"/>
      <c r="K123" s="434"/>
      <c r="L123" s="434"/>
      <c r="M123" s="434"/>
    </row>
    <row r="124" spans="1:13" ht="12.75">
      <c r="A124" s="432"/>
      <c r="B124" s="432"/>
      <c r="C124" s="426"/>
      <c r="D124" s="431"/>
      <c r="E124" s="431"/>
      <c r="F124" s="431"/>
      <c r="G124" s="431"/>
      <c r="H124" s="436"/>
      <c r="I124" s="436"/>
      <c r="J124" s="429"/>
      <c r="K124" s="429"/>
      <c r="L124" s="429"/>
      <c r="M124" s="429"/>
    </row>
    <row r="125" spans="1:13" ht="12.75">
      <c r="A125" s="438"/>
      <c r="B125" s="438"/>
      <c r="C125" s="438"/>
      <c r="D125" s="436"/>
      <c r="E125" s="436"/>
      <c r="F125" s="436"/>
      <c r="G125" s="436"/>
      <c r="H125" s="436"/>
      <c r="I125" s="436"/>
      <c r="J125" s="428"/>
      <c r="K125" s="428"/>
      <c r="L125" s="428"/>
      <c r="M125" s="428"/>
    </row>
    <row r="126" spans="1:13" ht="12.75">
      <c r="A126" s="431"/>
      <c r="B126" s="431"/>
      <c r="C126" s="438"/>
      <c r="D126" s="436"/>
      <c r="E126" s="436"/>
      <c r="F126" s="436"/>
      <c r="G126" s="436"/>
      <c r="H126" s="436"/>
      <c r="I126" s="436"/>
      <c r="J126" s="428"/>
      <c r="K126" s="428"/>
      <c r="L126" s="428"/>
      <c r="M126" s="428"/>
    </row>
    <row r="127" spans="1:13" ht="12.75">
      <c r="A127" s="438"/>
      <c r="B127" s="438"/>
      <c r="C127" s="438"/>
      <c r="D127" s="436"/>
      <c r="E127" s="436"/>
      <c r="F127" s="436"/>
      <c r="G127" s="436"/>
      <c r="H127" s="436"/>
      <c r="I127" s="436"/>
      <c r="J127" s="428"/>
      <c r="K127" s="428"/>
      <c r="L127" s="428"/>
      <c r="M127" s="428"/>
    </row>
    <row r="128" spans="1:13" ht="12.75">
      <c r="A128" s="438"/>
      <c r="B128" s="438"/>
      <c r="C128" s="438"/>
      <c r="D128" s="436"/>
      <c r="E128" s="436"/>
      <c r="F128" s="436"/>
      <c r="G128" s="436"/>
      <c r="H128" s="436"/>
      <c r="I128" s="436"/>
      <c r="J128" s="428"/>
      <c r="K128" s="428"/>
      <c r="L128" s="428"/>
      <c r="M128" s="428"/>
    </row>
    <row r="129" spans="1:13" ht="12.75">
      <c r="A129" s="438"/>
      <c r="B129" s="438"/>
      <c r="C129" s="438"/>
      <c r="D129" s="436"/>
      <c r="E129" s="436"/>
      <c r="F129" s="436"/>
      <c r="G129" s="436"/>
      <c r="H129" s="436"/>
      <c r="I129" s="436"/>
      <c r="J129" s="428"/>
      <c r="K129" s="428"/>
      <c r="L129" s="428"/>
      <c r="M129" s="428"/>
    </row>
    <row r="130" spans="1:13" ht="12.75">
      <c r="A130" s="438"/>
      <c r="B130" s="438"/>
      <c r="C130" s="438"/>
      <c r="D130" s="436"/>
      <c r="E130" s="436"/>
      <c r="F130" s="436"/>
      <c r="G130" s="436"/>
      <c r="H130" s="436"/>
      <c r="I130" s="489"/>
      <c r="J130" s="428"/>
      <c r="K130" s="428"/>
      <c r="L130" s="428"/>
      <c r="M130" s="428"/>
    </row>
    <row r="131" spans="1:13" ht="12.75">
      <c r="A131" s="438"/>
      <c r="B131" s="438"/>
      <c r="C131" s="438"/>
      <c r="D131" s="436"/>
      <c r="E131" s="436"/>
      <c r="F131" s="436"/>
      <c r="G131" s="436"/>
      <c r="H131" s="436"/>
      <c r="I131" s="489"/>
      <c r="J131" s="428"/>
      <c r="K131" s="428"/>
      <c r="L131" s="428"/>
      <c r="M131" s="428"/>
    </row>
    <row r="132" spans="1:13" ht="12.75">
      <c r="A132" s="438"/>
      <c r="B132" s="438"/>
      <c r="C132" s="438"/>
      <c r="D132" s="436"/>
      <c r="E132" s="436"/>
      <c r="F132" s="436"/>
      <c r="G132" s="436"/>
      <c r="H132" s="436"/>
      <c r="I132" s="489"/>
      <c r="J132" s="428"/>
      <c r="K132" s="428"/>
      <c r="L132" s="428"/>
      <c r="M132" s="428"/>
    </row>
    <row r="133" spans="1:13" ht="12.75">
      <c r="A133" s="438"/>
      <c r="B133" s="438"/>
      <c r="C133" s="432"/>
      <c r="D133" s="436"/>
      <c r="E133" s="436"/>
      <c r="F133" s="436"/>
      <c r="G133" s="436"/>
      <c r="H133" s="436"/>
      <c r="I133" s="489"/>
      <c r="J133" s="434"/>
      <c r="K133" s="434"/>
      <c r="L133" s="434"/>
      <c r="M133" s="434"/>
    </row>
    <row r="134" spans="1:13" ht="12.75">
      <c r="A134" s="426"/>
      <c r="B134" s="426"/>
      <c r="C134" s="426"/>
      <c r="D134" s="427"/>
      <c r="E134" s="427"/>
      <c r="F134" s="427"/>
      <c r="G134" s="427"/>
      <c r="H134" s="427"/>
      <c r="I134" s="427"/>
      <c r="J134" s="429"/>
      <c r="K134" s="429"/>
      <c r="L134" s="429"/>
      <c r="M134" s="429"/>
    </row>
    <row r="135" spans="1:13" ht="12.75">
      <c r="A135" s="427"/>
      <c r="B135" s="427"/>
      <c r="C135" s="427"/>
      <c r="D135" s="430"/>
      <c r="E135" s="430"/>
      <c r="F135" s="430"/>
      <c r="G135" s="430"/>
      <c r="H135" s="430"/>
      <c r="I135" s="430"/>
      <c r="J135" s="428"/>
      <c r="K135" s="428"/>
      <c r="L135" s="428"/>
      <c r="M135" s="428"/>
    </row>
    <row r="136" spans="1:13" ht="12.75">
      <c r="A136" s="427"/>
      <c r="B136" s="427"/>
      <c r="C136" s="427"/>
      <c r="D136" s="430"/>
      <c r="E136" s="430"/>
      <c r="F136" s="430"/>
      <c r="G136" s="430"/>
      <c r="H136" s="430"/>
      <c r="I136" s="430"/>
      <c r="J136" s="428"/>
      <c r="K136" s="428"/>
      <c r="L136" s="428"/>
      <c r="M136" s="428"/>
    </row>
    <row r="137" spans="1:13" ht="12.75">
      <c r="A137" s="427"/>
      <c r="B137" s="427"/>
      <c r="C137" s="427"/>
      <c r="D137" s="430"/>
      <c r="E137" s="430"/>
      <c r="F137" s="430"/>
      <c r="G137" s="430"/>
      <c r="H137" s="430"/>
      <c r="I137" s="430"/>
      <c r="J137" s="428"/>
      <c r="K137" s="428"/>
      <c r="L137" s="428"/>
      <c r="M137" s="428"/>
    </row>
    <row r="138" spans="1:13" ht="12.75">
      <c r="A138" s="427"/>
      <c r="B138" s="427"/>
      <c r="C138" s="427"/>
      <c r="D138" s="430"/>
      <c r="E138" s="430"/>
      <c r="F138" s="430"/>
      <c r="G138" s="430"/>
      <c r="H138" s="430"/>
      <c r="I138" s="430"/>
      <c r="J138" s="428"/>
      <c r="K138" s="428"/>
      <c r="L138" s="428"/>
      <c r="M138" s="428"/>
    </row>
    <row r="139" spans="1:13" ht="12.75">
      <c r="A139" s="427"/>
      <c r="B139" s="427"/>
      <c r="C139" s="427"/>
      <c r="D139" s="430"/>
      <c r="E139" s="430"/>
      <c r="F139" s="430"/>
      <c r="G139" s="430"/>
      <c r="H139" s="430"/>
      <c r="I139" s="430"/>
      <c r="J139" s="428"/>
      <c r="K139" s="428"/>
      <c r="L139" s="428"/>
      <c r="M139" s="428"/>
    </row>
    <row r="140" spans="1:13" ht="12.75">
      <c r="A140" s="427"/>
      <c r="B140" s="427"/>
      <c r="C140" s="427"/>
      <c r="D140" s="430"/>
      <c r="E140" s="430"/>
      <c r="F140" s="430"/>
      <c r="G140" s="430"/>
      <c r="H140" s="430"/>
      <c r="I140" s="430"/>
      <c r="J140" s="428"/>
      <c r="K140" s="428"/>
      <c r="L140" s="428"/>
      <c r="M140" s="428"/>
    </row>
    <row r="141" spans="1:13" ht="12.75">
      <c r="A141" s="427"/>
      <c r="B141" s="427"/>
      <c r="C141" s="427"/>
      <c r="D141" s="430"/>
      <c r="E141" s="430"/>
      <c r="F141" s="430"/>
      <c r="G141" s="430"/>
      <c r="H141" s="430"/>
      <c r="I141" s="430"/>
      <c r="J141" s="428"/>
      <c r="K141" s="428"/>
      <c r="L141" s="428"/>
      <c r="M141" s="428"/>
    </row>
    <row r="142" spans="1:13" ht="12.75">
      <c r="A142" s="427"/>
      <c r="B142" s="427"/>
      <c r="C142" s="427"/>
      <c r="D142" s="430"/>
      <c r="E142" s="430"/>
      <c r="F142" s="430"/>
      <c r="G142" s="430"/>
      <c r="H142" s="430"/>
      <c r="I142" s="430"/>
      <c r="J142" s="428"/>
      <c r="K142" s="428"/>
      <c r="L142" s="428"/>
      <c r="M142" s="428"/>
    </row>
    <row r="143" spans="1:13" ht="12.75">
      <c r="A143" s="427"/>
      <c r="B143" s="427"/>
      <c r="C143" s="427"/>
      <c r="D143" s="430"/>
      <c r="E143" s="430"/>
      <c r="F143" s="430"/>
      <c r="G143" s="430"/>
      <c r="H143" s="430"/>
      <c r="I143" s="430"/>
      <c r="J143" s="428"/>
      <c r="K143" s="428"/>
      <c r="L143" s="428"/>
      <c r="M143" s="428"/>
    </row>
    <row r="144" spans="1:13" ht="12.75">
      <c r="A144" s="427"/>
      <c r="B144" s="427"/>
      <c r="C144" s="427"/>
      <c r="D144" s="430"/>
      <c r="E144" s="430"/>
      <c r="F144" s="430"/>
      <c r="G144" s="430"/>
      <c r="H144" s="430"/>
      <c r="I144" s="430"/>
      <c r="J144" s="428"/>
      <c r="K144" s="428"/>
      <c r="L144" s="428"/>
      <c r="M144" s="428"/>
    </row>
    <row r="145" spans="1:13" ht="12.75">
      <c r="A145" s="427"/>
      <c r="B145" s="427"/>
      <c r="C145" s="427"/>
      <c r="D145" s="430"/>
      <c r="E145" s="430"/>
      <c r="F145" s="430"/>
      <c r="G145" s="430"/>
      <c r="H145" s="430"/>
      <c r="I145" s="430"/>
      <c r="J145" s="428"/>
      <c r="K145" s="428"/>
      <c r="L145" s="428"/>
      <c r="M145" s="428"/>
    </row>
    <row r="146" spans="1:13" ht="12.75">
      <c r="A146" s="427"/>
      <c r="B146" s="427"/>
      <c r="C146" s="427"/>
      <c r="D146" s="430"/>
      <c r="E146" s="430"/>
      <c r="F146" s="430"/>
      <c r="G146" s="430"/>
      <c r="H146" s="430"/>
      <c r="I146" s="430"/>
      <c r="J146" s="428"/>
      <c r="K146" s="428"/>
      <c r="L146" s="428"/>
      <c r="M146" s="428"/>
    </row>
    <row r="147" spans="1:13" ht="12.75">
      <c r="A147" s="427"/>
      <c r="B147" s="427"/>
      <c r="C147" s="427"/>
      <c r="D147" s="430"/>
      <c r="E147" s="430"/>
      <c r="F147" s="430"/>
      <c r="G147" s="430"/>
      <c r="H147" s="430"/>
      <c r="I147" s="430"/>
      <c r="J147" s="428"/>
      <c r="K147" s="428"/>
      <c r="L147" s="428"/>
      <c r="M147" s="428"/>
    </row>
    <row r="148" spans="1:13" ht="12.75">
      <c r="A148" s="427"/>
      <c r="B148" s="427"/>
      <c r="C148" s="427"/>
      <c r="D148" s="430"/>
      <c r="E148" s="430"/>
      <c r="F148" s="430"/>
      <c r="G148" s="430"/>
      <c r="H148" s="430"/>
      <c r="I148" s="430"/>
      <c r="J148" s="428"/>
      <c r="K148" s="428"/>
      <c r="L148" s="428"/>
      <c r="M148" s="428"/>
    </row>
    <row r="149" spans="1:13" ht="12.75">
      <c r="A149" s="427"/>
      <c r="B149" s="427"/>
      <c r="C149" s="427"/>
      <c r="D149" s="430"/>
      <c r="E149" s="430"/>
      <c r="F149" s="430"/>
      <c r="G149" s="430"/>
      <c r="H149" s="430"/>
      <c r="I149" s="430"/>
      <c r="J149" s="428"/>
      <c r="K149" s="428"/>
      <c r="L149" s="428"/>
      <c r="M149" s="428"/>
    </row>
    <row r="150" spans="1:13" ht="12.75">
      <c r="A150" s="427"/>
      <c r="B150" s="427"/>
      <c r="C150" s="427"/>
      <c r="D150" s="430"/>
      <c r="E150" s="430"/>
      <c r="F150" s="430"/>
      <c r="G150" s="430"/>
      <c r="H150" s="430"/>
      <c r="I150" s="430"/>
      <c r="J150" s="428"/>
      <c r="K150" s="428"/>
      <c r="L150" s="428"/>
      <c r="M150" s="428"/>
    </row>
    <row r="151" spans="1:13" ht="12.75">
      <c r="A151" s="427"/>
      <c r="B151" s="427"/>
      <c r="C151" s="426"/>
      <c r="D151" s="441"/>
      <c r="E151" s="441"/>
      <c r="F151" s="441"/>
      <c r="G151" s="441"/>
      <c r="H151" s="441"/>
      <c r="I151" s="441"/>
      <c r="J151" s="434"/>
      <c r="K151" s="434"/>
      <c r="L151" s="434"/>
      <c r="M151" s="434"/>
    </row>
    <row r="152" spans="1:13" ht="12.75">
      <c r="A152" s="427"/>
      <c r="B152" s="427"/>
      <c r="C152" s="426"/>
      <c r="D152" s="441"/>
      <c r="E152" s="441"/>
      <c r="F152" s="441"/>
      <c r="G152" s="441"/>
      <c r="H152" s="441"/>
      <c r="I152" s="441"/>
      <c r="J152" s="429"/>
      <c r="K152" s="429"/>
      <c r="L152" s="429"/>
      <c r="M152" s="429"/>
    </row>
    <row r="153" spans="1:13" ht="12.75">
      <c r="A153" s="427"/>
      <c r="B153" s="427"/>
      <c r="C153" s="426"/>
      <c r="D153" s="441"/>
      <c r="E153" s="441"/>
      <c r="F153" s="441"/>
      <c r="G153" s="441"/>
      <c r="H153" s="441"/>
      <c r="I153" s="441"/>
      <c r="J153" s="429"/>
      <c r="K153" s="429"/>
      <c r="L153" s="429"/>
      <c r="M153" s="429"/>
    </row>
    <row r="154" spans="1:13" ht="12.75">
      <c r="A154" s="426"/>
      <c r="B154" s="426"/>
      <c r="C154" s="426"/>
      <c r="D154" s="430"/>
      <c r="E154" s="430"/>
      <c r="F154" s="430"/>
      <c r="G154" s="430"/>
      <c r="H154" s="430"/>
      <c r="I154" s="430"/>
      <c r="J154" s="429"/>
      <c r="K154" s="429"/>
      <c r="L154" s="429"/>
      <c r="M154" s="429"/>
    </row>
    <row r="155" spans="1:13" ht="12.75">
      <c r="A155" s="427"/>
      <c r="B155" s="427"/>
      <c r="C155" s="427"/>
      <c r="D155" s="430"/>
      <c r="E155" s="430"/>
      <c r="F155" s="430"/>
      <c r="G155" s="430"/>
      <c r="H155" s="430"/>
      <c r="I155" s="430"/>
      <c r="J155" s="428"/>
      <c r="K155" s="428"/>
      <c r="L155" s="428"/>
      <c r="M155" s="428"/>
    </row>
    <row r="156" spans="1:13" ht="12.75">
      <c r="A156" s="427"/>
      <c r="B156" s="427"/>
      <c r="C156" s="427"/>
      <c r="D156" s="430"/>
      <c r="E156" s="430"/>
      <c r="F156" s="430"/>
      <c r="G156" s="430"/>
      <c r="H156" s="430"/>
      <c r="I156" s="430"/>
      <c r="J156" s="428"/>
      <c r="K156" s="428"/>
      <c r="L156" s="428"/>
      <c r="M156" s="428"/>
    </row>
    <row r="157" spans="1:13" ht="12.75">
      <c r="A157" s="427"/>
      <c r="B157" s="427"/>
      <c r="C157" s="427"/>
      <c r="D157" s="430"/>
      <c r="E157" s="430"/>
      <c r="F157" s="430"/>
      <c r="G157" s="430"/>
      <c r="H157" s="430"/>
      <c r="I157" s="430"/>
      <c r="J157" s="428"/>
      <c r="K157" s="428"/>
      <c r="L157" s="428"/>
      <c r="M157" s="428"/>
    </row>
    <row r="158" spans="1:13" ht="12.75">
      <c r="A158" s="427"/>
      <c r="B158" s="427"/>
      <c r="C158" s="427"/>
      <c r="D158" s="430"/>
      <c r="E158" s="430"/>
      <c r="F158" s="430"/>
      <c r="G158" s="430"/>
      <c r="H158" s="430"/>
      <c r="I158" s="430"/>
      <c r="J158" s="428"/>
      <c r="K158" s="428"/>
      <c r="L158" s="428"/>
      <c r="M158" s="428"/>
    </row>
    <row r="159" spans="1:13" ht="12.75">
      <c r="A159" s="427"/>
      <c r="B159" s="427"/>
      <c r="C159" s="427"/>
      <c r="D159" s="430"/>
      <c r="E159" s="430"/>
      <c r="F159" s="430"/>
      <c r="G159" s="430"/>
      <c r="H159" s="430"/>
      <c r="I159" s="430"/>
      <c r="J159" s="428"/>
      <c r="K159" s="428"/>
      <c r="L159" s="428"/>
      <c r="M159" s="428"/>
    </row>
    <row r="160" spans="1:13" ht="12.75">
      <c r="A160" s="427"/>
      <c r="B160" s="427"/>
      <c r="C160" s="426"/>
      <c r="D160" s="441"/>
      <c r="E160" s="441"/>
      <c r="F160" s="441"/>
      <c r="G160" s="441"/>
      <c r="H160" s="441"/>
      <c r="I160" s="441"/>
      <c r="J160" s="434"/>
      <c r="K160" s="434"/>
      <c r="L160" s="434"/>
      <c r="M160" s="434"/>
    </row>
    <row r="161" spans="1:13" ht="12.75">
      <c r="A161" s="426"/>
      <c r="B161" s="426"/>
      <c r="C161" s="426"/>
      <c r="D161" s="427"/>
      <c r="E161" s="427"/>
      <c r="F161" s="427"/>
      <c r="G161" s="427"/>
      <c r="H161" s="427"/>
      <c r="I161" s="427"/>
      <c r="J161" s="429"/>
      <c r="K161" s="429"/>
      <c r="L161" s="429"/>
      <c r="M161" s="429"/>
    </row>
    <row r="162" spans="1:13" ht="12.75">
      <c r="A162" s="427"/>
      <c r="B162" s="427"/>
      <c r="C162" s="427"/>
      <c r="D162" s="427"/>
      <c r="E162" s="427"/>
      <c r="F162" s="427"/>
      <c r="G162" s="427"/>
      <c r="H162" s="427"/>
      <c r="I162" s="427"/>
      <c r="J162" s="428"/>
      <c r="K162" s="428"/>
      <c r="L162" s="428"/>
      <c r="M162" s="428"/>
    </row>
    <row r="163" spans="1:13" ht="12.75">
      <c r="A163" s="427"/>
      <c r="B163" s="427"/>
      <c r="C163" s="427"/>
      <c r="D163" s="427"/>
      <c r="E163" s="427"/>
      <c r="F163" s="427"/>
      <c r="G163" s="427"/>
      <c r="H163" s="427"/>
      <c r="I163" s="427"/>
      <c r="J163" s="428"/>
      <c r="K163" s="428"/>
      <c r="L163" s="428"/>
      <c r="M163" s="428"/>
    </row>
    <row r="164" spans="1:13" ht="12.75">
      <c r="A164" s="427"/>
      <c r="B164" s="427"/>
      <c r="C164" s="426"/>
      <c r="D164" s="426"/>
      <c r="E164" s="426"/>
      <c r="F164" s="426"/>
      <c r="G164" s="426"/>
      <c r="H164" s="427"/>
      <c r="I164" s="427"/>
      <c r="J164" s="434"/>
      <c r="K164" s="434"/>
      <c r="L164" s="434"/>
      <c r="M164" s="434"/>
    </row>
    <row r="165" spans="1:13" ht="12.75">
      <c r="A165" s="427"/>
      <c r="B165" s="427"/>
      <c r="C165" s="427"/>
      <c r="D165" s="427"/>
      <c r="E165" s="427"/>
      <c r="F165" s="427"/>
      <c r="G165" s="427"/>
      <c r="H165" s="427"/>
      <c r="I165" s="427"/>
      <c r="J165" s="428"/>
      <c r="K165" s="428"/>
      <c r="L165" s="428"/>
      <c r="M165" s="428"/>
    </row>
    <row r="166" spans="1:13" ht="12.75">
      <c r="A166" s="427"/>
      <c r="B166" s="427"/>
      <c r="C166" s="426"/>
      <c r="D166" s="426"/>
      <c r="E166" s="426"/>
      <c r="F166" s="426"/>
      <c r="G166" s="426"/>
      <c r="H166" s="427"/>
      <c r="I166" s="427"/>
      <c r="J166" s="434"/>
      <c r="K166" s="434"/>
      <c r="L166" s="434"/>
      <c r="M166" s="434"/>
    </row>
    <row r="167" spans="1:13" ht="12.75">
      <c r="A167" s="427"/>
      <c r="B167" s="427"/>
      <c r="C167" s="427"/>
      <c r="D167" s="427"/>
      <c r="E167" s="427"/>
      <c r="F167" s="427"/>
      <c r="G167" s="427"/>
      <c r="H167" s="427"/>
      <c r="I167" s="427"/>
      <c r="J167" s="428"/>
      <c r="K167" s="428"/>
      <c r="L167" s="428"/>
      <c r="M167" s="428"/>
    </row>
    <row r="168" spans="1:13" ht="12.75">
      <c r="A168" s="427"/>
      <c r="B168" s="427"/>
      <c r="C168" s="426"/>
      <c r="D168" s="426"/>
      <c r="E168" s="426"/>
      <c r="F168" s="426"/>
      <c r="G168" s="426"/>
      <c r="H168" s="427"/>
      <c r="I168" s="427"/>
      <c r="J168" s="434"/>
      <c r="K168" s="434"/>
      <c r="L168" s="434"/>
      <c r="M168" s="434"/>
    </row>
    <row r="169" spans="1:13" ht="12.75">
      <c r="A169" s="426"/>
      <c r="B169" s="426"/>
      <c r="C169" s="426"/>
      <c r="D169" s="427"/>
      <c r="E169" s="427"/>
      <c r="F169" s="427"/>
      <c r="G169" s="427"/>
      <c r="H169" s="427"/>
      <c r="I169" s="427"/>
      <c r="J169" s="429"/>
      <c r="K169" s="429"/>
      <c r="L169" s="429"/>
      <c r="M169" s="429"/>
    </row>
    <row r="170" spans="1:13" ht="12.75">
      <c r="A170" s="427"/>
      <c r="B170" s="427"/>
      <c r="C170" s="427"/>
      <c r="D170" s="430"/>
      <c r="E170" s="430"/>
      <c r="F170" s="430"/>
      <c r="G170" s="430"/>
      <c r="H170" s="427"/>
      <c r="I170" s="427"/>
      <c r="J170" s="428"/>
      <c r="K170" s="428"/>
      <c r="L170" s="428"/>
      <c r="M170" s="428"/>
    </row>
    <row r="171" spans="1:13" ht="12.75">
      <c r="A171" s="490"/>
      <c r="B171" s="490"/>
      <c r="C171" s="427"/>
      <c r="D171" s="430"/>
      <c r="E171" s="430"/>
      <c r="F171" s="430"/>
      <c r="G171" s="430"/>
      <c r="H171" s="427"/>
      <c r="I171" s="427"/>
      <c r="J171" s="428"/>
      <c r="K171" s="428"/>
      <c r="L171" s="428"/>
      <c r="M171" s="428"/>
    </row>
    <row r="172" spans="1:13" ht="12.75">
      <c r="A172" s="427"/>
      <c r="B172" s="427"/>
      <c r="C172" s="426"/>
      <c r="D172" s="441"/>
      <c r="E172" s="441"/>
      <c r="F172" s="441"/>
      <c r="G172" s="441"/>
      <c r="H172" s="427"/>
      <c r="I172" s="427"/>
      <c r="J172" s="434"/>
      <c r="K172" s="434"/>
      <c r="L172" s="434"/>
      <c r="M172" s="434"/>
    </row>
    <row r="173" spans="1:13" ht="12.75">
      <c r="A173" s="426"/>
      <c r="B173" s="426"/>
      <c r="C173" s="426"/>
      <c r="D173" s="427"/>
      <c r="E173" s="427"/>
      <c r="F173" s="427"/>
      <c r="G173" s="427"/>
      <c r="H173" s="427"/>
      <c r="I173" s="427"/>
      <c r="J173" s="429"/>
      <c r="K173" s="429"/>
      <c r="L173" s="429"/>
      <c r="M173" s="429"/>
    </row>
    <row r="174" spans="1:13" ht="12.75">
      <c r="A174" s="427"/>
      <c r="B174" s="427"/>
      <c r="C174" s="427"/>
      <c r="D174" s="427"/>
      <c r="E174" s="427"/>
      <c r="F174" s="430"/>
      <c r="G174" s="430"/>
      <c r="H174" s="427"/>
      <c r="I174" s="427"/>
      <c r="J174" s="428"/>
      <c r="K174" s="428"/>
      <c r="L174" s="428"/>
      <c r="M174" s="428"/>
    </row>
    <row r="175" spans="1:13" ht="12.75">
      <c r="A175" s="427"/>
      <c r="B175" s="427"/>
      <c r="C175" s="427"/>
      <c r="D175" s="427"/>
      <c r="E175" s="427"/>
      <c r="F175" s="430"/>
      <c r="G175" s="430"/>
      <c r="H175" s="427"/>
      <c r="I175" s="427"/>
      <c r="J175" s="428"/>
      <c r="K175" s="428"/>
      <c r="L175" s="428"/>
      <c r="M175" s="428"/>
    </row>
    <row r="176" spans="1:13" ht="12.75">
      <c r="A176" s="427"/>
      <c r="B176" s="427"/>
      <c r="C176" s="427"/>
      <c r="D176" s="427"/>
      <c r="E176" s="427"/>
      <c r="F176" s="430"/>
      <c r="G176" s="430"/>
      <c r="H176" s="427"/>
      <c r="I176" s="427"/>
      <c r="J176" s="428"/>
      <c r="K176" s="428"/>
      <c r="L176" s="428"/>
      <c r="M176" s="428"/>
    </row>
    <row r="177" spans="1:13" ht="12.75">
      <c r="A177" s="427"/>
      <c r="B177" s="427"/>
      <c r="C177" s="427"/>
      <c r="D177" s="427"/>
      <c r="E177" s="427"/>
      <c r="F177" s="430"/>
      <c r="G177" s="430"/>
      <c r="H177" s="427"/>
      <c r="I177" s="427"/>
      <c r="J177" s="428"/>
      <c r="K177" s="428"/>
      <c r="L177" s="428"/>
      <c r="M177" s="428"/>
    </row>
    <row r="178" spans="1:13" ht="12.75">
      <c r="A178" s="427"/>
      <c r="B178" s="427"/>
      <c r="C178" s="427"/>
      <c r="D178" s="427"/>
      <c r="E178" s="427"/>
      <c r="F178" s="430"/>
      <c r="G178" s="430"/>
      <c r="H178" s="427"/>
      <c r="I178" s="427"/>
      <c r="J178" s="428"/>
      <c r="K178" s="428"/>
      <c r="L178" s="428"/>
      <c r="M178" s="428"/>
    </row>
    <row r="179" spans="1:13" ht="12.75">
      <c r="A179" s="427"/>
      <c r="B179" s="427"/>
      <c r="C179" s="426"/>
      <c r="D179" s="427"/>
      <c r="E179" s="427"/>
      <c r="F179" s="441"/>
      <c r="G179" s="441"/>
      <c r="H179" s="427"/>
      <c r="I179" s="427"/>
      <c r="J179" s="434"/>
      <c r="K179" s="434"/>
      <c r="L179" s="434"/>
      <c r="M179" s="434"/>
    </row>
    <row r="180" spans="1:13" ht="12.75">
      <c r="A180" s="426"/>
      <c r="B180" s="426"/>
      <c r="C180" s="426"/>
      <c r="D180" s="427"/>
      <c r="E180" s="427"/>
      <c r="F180" s="427"/>
      <c r="G180" s="427"/>
      <c r="H180" s="427"/>
      <c r="I180" s="427"/>
      <c r="J180" s="429"/>
      <c r="K180" s="429"/>
      <c r="L180" s="429"/>
      <c r="M180" s="429"/>
    </row>
    <row r="181" spans="1:13" ht="12.75">
      <c r="A181" s="427"/>
      <c r="B181" s="427"/>
      <c r="C181" s="427"/>
      <c r="D181" s="427"/>
      <c r="E181" s="427"/>
      <c r="F181" s="430"/>
      <c r="G181" s="430"/>
      <c r="H181" s="427"/>
      <c r="I181" s="427"/>
      <c r="J181" s="428"/>
      <c r="K181" s="428"/>
      <c r="L181" s="428"/>
      <c r="M181" s="428"/>
    </row>
    <row r="182" spans="1:13" ht="12.75">
      <c r="A182" s="427"/>
      <c r="B182" s="427"/>
      <c r="C182" s="427"/>
      <c r="D182" s="427"/>
      <c r="E182" s="427"/>
      <c r="F182" s="430"/>
      <c r="G182" s="430"/>
      <c r="H182" s="427"/>
      <c r="I182" s="427"/>
      <c r="J182" s="428"/>
      <c r="K182" s="428"/>
      <c r="L182" s="428"/>
      <c r="M182" s="428"/>
    </row>
    <row r="183" spans="1:13" ht="12.75">
      <c r="A183" s="427"/>
      <c r="B183" s="427"/>
      <c r="C183" s="427"/>
      <c r="D183" s="427"/>
      <c r="E183" s="427"/>
      <c r="F183" s="430"/>
      <c r="G183" s="430"/>
      <c r="H183" s="427"/>
      <c r="I183" s="427"/>
      <c r="J183" s="428"/>
      <c r="K183" s="428"/>
      <c r="L183" s="428"/>
      <c r="M183" s="428"/>
    </row>
    <row r="184" spans="1:13" ht="12.75">
      <c r="A184" s="427"/>
      <c r="B184" s="427"/>
      <c r="C184" s="427"/>
      <c r="D184" s="427"/>
      <c r="E184" s="427"/>
      <c r="F184" s="430"/>
      <c r="G184" s="430"/>
      <c r="H184" s="427"/>
      <c r="I184" s="427"/>
      <c r="J184" s="428"/>
      <c r="K184" s="428"/>
      <c r="L184" s="428"/>
      <c r="M184" s="428"/>
    </row>
    <row r="185" spans="1:13" ht="12.75">
      <c r="A185" s="427"/>
      <c r="B185" s="427"/>
      <c r="C185" s="426"/>
      <c r="D185" s="427"/>
      <c r="E185" s="427"/>
      <c r="F185" s="441"/>
      <c r="G185" s="441"/>
      <c r="H185" s="427"/>
      <c r="I185" s="427"/>
      <c r="J185" s="434"/>
      <c r="K185" s="434"/>
      <c r="L185" s="434"/>
      <c r="M185" s="434"/>
    </row>
    <row r="186" spans="1:13" ht="12.75">
      <c r="A186" s="427"/>
      <c r="B186" s="427"/>
      <c r="C186" s="426"/>
      <c r="D186" s="427"/>
      <c r="E186" s="427"/>
      <c r="F186" s="441"/>
      <c r="G186" s="441"/>
      <c r="H186" s="427"/>
      <c r="I186" s="427"/>
      <c r="J186" s="434"/>
      <c r="K186" s="434"/>
      <c r="L186" s="434"/>
      <c r="M186" s="434"/>
    </row>
    <row r="187" spans="1:13" ht="12.75">
      <c r="A187" s="427"/>
      <c r="B187" s="427"/>
      <c r="C187" s="426"/>
      <c r="D187" s="427"/>
      <c r="E187" s="427"/>
      <c r="F187" s="441"/>
      <c r="G187" s="441"/>
      <c r="H187" s="427"/>
      <c r="I187" s="427"/>
      <c r="J187" s="434"/>
      <c r="K187" s="434"/>
      <c r="L187" s="434"/>
      <c r="M187" s="434"/>
    </row>
    <row r="188" spans="1:13" ht="12.75">
      <c r="A188" s="435"/>
      <c r="B188" s="435"/>
      <c r="C188" s="426"/>
      <c r="D188" s="436"/>
      <c r="E188" s="436"/>
      <c r="F188" s="436"/>
      <c r="G188" s="436"/>
      <c r="H188" s="436"/>
      <c r="I188" s="431"/>
      <c r="J188" s="429"/>
      <c r="K188" s="429"/>
      <c r="L188" s="429"/>
      <c r="M188" s="429"/>
    </row>
    <row r="189" spans="1:13" ht="12.75">
      <c r="A189" s="429"/>
      <c r="C189" s="438"/>
      <c r="D189" s="436"/>
      <c r="E189" s="436"/>
      <c r="F189" s="436"/>
      <c r="G189" s="436"/>
      <c r="H189" s="436"/>
      <c r="I189" s="431"/>
      <c r="J189" s="428"/>
      <c r="K189" s="428"/>
      <c r="L189" s="428"/>
      <c r="M189" s="428"/>
    </row>
    <row r="190" spans="1:13" ht="12.75">
      <c r="A190" s="431"/>
      <c r="B190" s="431"/>
      <c r="C190" s="438"/>
      <c r="D190" s="436"/>
      <c r="E190" s="436"/>
      <c r="F190" s="436"/>
      <c r="G190" s="436"/>
      <c r="H190" s="436"/>
      <c r="I190" s="431"/>
      <c r="J190" s="428"/>
      <c r="K190" s="428"/>
      <c r="L190" s="428"/>
      <c r="M190" s="428"/>
    </row>
    <row r="191" spans="1:13" ht="12.75">
      <c r="A191" s="437"/>
      <c r="B191" s="437"/>
      <c r="C191" s="438"/>
      <c r="D191" s="436"/>
      <c r="E191" s="436"/>
      <c r="F191" s="436"/>
      <c r="G191" s="436"/>
      <c r="H191" s="436"/>
      <c r="I191" s="431"/>
      <c r="J191" s="428"/>
      <c r="K191" s="428"/>
      <c r="L191" s="428"/>
      <c r="M191" s="428"/>
    </row>
    <row r="192" spans="1:13" ht="12.75">
      <c r="A192" s="437"/>
      <c r="B192" s="437"/>
      <c r="C192" s="438"/>
      <c r="D192" s="436"/>
      <c r="E192" s="436"/>
      <c r="F192" s="436"/>
      <c r="G192" s="436"/>
      <c r="H192" s="436"/>
      <c r="I192" s="431"/>
      <c r="J192" s="428"/>
      <c r="K192" s="428"/>
      <c r="L192" s="428"/>
      <c r="M192" s="428"/>
    </row>
    <row r="193" spans="1:13" ht="12.75">
      <c r="A193" s="437"/>
      <c r="B193" s="437"/>
      <c r="C193" s="438"/>
      <c r="D193" s="436"/>
      <c r="E193" s="436"/>
      <c r="F193" s="436"/>
      <c r="G193" s="436"/>
      <c r="H193" s="436"/>
      <c r="I193" s="431"/>
      <c r="J193" s="428"/>
      <c r="K193" s="428"/>
      <c r="L193" s="428"/>
      <c r="M193" s="428"/>
    </row>
    <row r="194" spans="1:13" ht="12.75">
      <c r="A194" s="437"/>
      <c r="B194" s="437"/>
      <c r="C194" s="438"/>
      <c r="D194" s="436"/>
      <c r="E194" s="436"/>
      <c r="F194" s="436"/>
      <c r="G194" s="436"/>
      <c r="H194" s="436"/>
      <c r="I194" s="431"/>
      <c r="J194" s="428"/>
      <c r="K194" s="428"/>
      <c r="L194" s="428"/>
      <c r="M194" s="428"/>
    </row>
    <row r="195" spans="1:13" ht="12.75">
      <c r="A195" s="437"/>
      <c r="B195" s="437"/>
      <c r="C195" s="438"/>
      <c r="D195" s="436"/>
      <c r="E195" s="436"/>
      <c r="F195" s="436"/>
      <c r="G195" s="436"/>
      <c r="H195" s="436"/>
      <c r="I195" s="431"/>
      <c r="J195" s="428"/>
      <c r="K195" s="428"/>
      <c r="L195" s="428"/>
      <c r="M195" s="428"/>
    </row>
    <row r="196" spans="1:13" ht="12.75">
      <c r="A196" s="437"/>
      <c r="B196" s="437"/>
      <c r="C196" s="438"/>
      <c r="D196" s="436"/>
      <c r="E196" s="436"/>
      <c r="F196" s="436"/>
      <c r="G196" s="436"/>
      <c r="H196" s="436"/>
      <c r="I196" s="431"/>
      <c r="J196" s="428"/>
      <c r="K196" s="428"/>
      <c r="L196" s="428"/>
      <c r="M196" s="428"/>
    </row>
    <row r="197" spans="1:13" ht="12.75">
      <c r="A197" s="437"/>
      <c r="B197" s="437"/>
      <c r="C197" s="438"/>
      <c r="D197" s="436"/>
      <c r="E197" s="436"/>
      <c r="F197" s="436"/>
      <c r="G197" s="436"/>
      <c r="H197" s="436"/>
      <c r="I197" s="431"/>
      <c r="J197" s="428"/>
      <c r="K197" s="428"/>
      <c r="L197" s="428"/>
      <c r="M197" s="428"/>
    </row>
    <row r="198" spans="1:13" ht="12.75">
      <c r="A198" s="437"/>
      <c r="B198" s="437"/>
      <c r="C198" s="438"/>
      <c r="D198" s="436"/>
      <c r="E198" s="436"/>
      <c r="F198" s="436"/>
      <c r="G198" s="436"/>
      <c r="H198" s="436"/>
      <c r="I198" s="431"/>
      <c r="J198" s="428"/>
      <c r="K198" s="428"/>
      <c r="L198" s="428"/>
      <c r="M198" s="428"/>
    </row>
    <row r="199" spans="1:13" ht="12.75">
      <c r="A199" s="437"/>
      <c r="B199" s="437"/>
      <c r="C199" s="438"/>
      <c r="D199" s="436"/>
      <c r="E199" s="436"/>
      <c r="F199" s="436"/>
      <c r="G199" s="436"/>
      <c r="H199" s="436"/>
      <c r="I199" s="431"/>
      <c r="J199" s="428"/>
      <c r="K199" s="428"/>
      <c r="L199" s="428"/>
      <c r="M199" s="428"/>
    </row>
    <row r="200" spans="1:13" ht="12.75">
      <c r="A200" s="437"/>
      <c r="B200" s="437"/>
      <c r="C200" s="438"/>
      <c r="D200" s="436"/>
      <c r="E200" s="436"/>
      <c r="F200" s="436"/>
      <c r="G200" s="436"/>
      <c r="H200" s="436"/>
      <c r="I200" s="431"/>
      <c r="J200" s="428"/>
      <c r="K200" s="428"/>
      <c r="L200" s="428"/>
      <c r="M200" s="428"/>
    </row>
    <row r="201" spans="1:13" ht="12.75">
      <c r="A201" s="437"/>
      <c r="B201" s="437"/>
      <c r="C201" s="438"/>
      <c r="D201" s="436"/>
      <c r="E201" s="436"/>
      <c r="F201" s="436"/>
      <c r="G201" s="436"/>
      <c r="H201" s="436"/>
      <c r="I201" s="431"/>
      <c r="J201" s="428"/>
      <c r="K201" s="428"/>
      <c r="L201" s="428"/>
      <c r="M201" s="428"/>
    </row>
    <row r="202" spans="1:13" ht="12.75">
      <c r="A202" s="437"/>
      <c r="B202" s="437"/>
      <c r="C202" s="438"/>
      <c r="D202" s="436"/>
      <c r="E202" s="436"/>
      <c r="F202" s="436"/>
      <c r="G202" s="436"/>
      <c r="H202" s="436"/>
      <c r="I202" s="489"/>
      <c r="J202" s="428"/>
      <c r="K202" s="428"/>
      <c r="L202" s="428"/>
      <c r="M202" s="428"/>
    </row>
    <row r="203" spans="1:13" ht="12.75">
      <c r="A203" s="429"/>
      <c r="C203" s="438"/>
      <c r="D203" s="436"/>
      <c r="E203" s="436"/>
      <c r="F203" s="436"/>
      <c r="G203" s="436"/>
      <c r="H203" s="436"/>
      <c r="I203" s="489"/>
      <c r="J203" s="428"/>
      <c r="K203" s="428"/>
      <c r="L203" s="428"/>
      <c r="M203" s="428"/>
    </row>
    <row r="204" spans="1:13" ht="12.75">
      <c r="A204" s="437"/>
      <c r="B204" s="437"/>
      <c r="C204" s="432"/>
      <c r="D204" s="437"/>
      <c r="E204" s="436"/>
      <c r="F204" s="433"/>
      <c r="G204" s="433"/>
      <c r="H204" s="436"/>
      <c r="I204" s="489"/>
      <c r="J204" s="434"/>
      <c r="K204" s="434"/>
      <c r="L204" s="434"/>
      <c r="M204" s="434"/>
    </row>
    <row r="205" spans="1:13" ht="12.75">
      <c r="A205" s="426"/>
      <c r="B205" s="426"/>
      <c r="C205" s="426"/>
      <c r="D205" s="427"/>
      <c r="E205" s="427"/>
      <c r="F205" s="427"/>
      <c r="G205" s="427"/>
      <c r="H205" s="427"/>
      <c r="I205" s="427"/>
      <c r="J205" s="429"/>
      <c r="K205" s="429"/>
      <c r="L205" s="429"/>
      <c r="M205" s="429"/>
    </row>
    <row r="206" spans="1:13" ht="12.75">
      <c r="A206" s="427"/>
      <c r="B206" s="427"/>
      <c r="C206" s="427"/>
      <c r="D206" s="442"/>
      <c r="E206" s="442"/>
      <c r="F206" s="442"/>
      <c r="G206" s="442"/>
      <c r="H206" s="442"/>
      <c r="I206" s="442"/>
      <c r="J206" s="428"/>
      <c r="K206" s="428"/>
      <c r="L206" s="428"/>
      <c r="M206" s="428"/>
    </row>
    <row r="207" spans="1:13" ht="12.75">
      <c r="A207" s="427"/>
      <c r="B207" s="427"/>
      <c r="C207" s="427"/>
      <c r="D207" s="442"/>
      <c r="E207" s="442"/>
      <c r="F207" s="442"/>
      <c r="G207" s="442"/>
      <c r="H207" s="442"/>
      <c r="I207" s="442"/>
      <c r="J207" s="428"/>
      <c r="K207" s="428"/>
      <c r="L207" s="428"/>
      <c r="M207" s="428"/>
    </row>
    <row r="208" spans="1:13" ht="12.75">
      <c r="A208" s="427"/>
      <c r="B208" s="427"/>
      <c r="C208" s="427"/>
      <c r="D208" s="442"/>
      <c r="E208" s="442"/>
      <c r="F208" s="442"/>
      <c r="G208" s="442"/>
      <c r="H208" s="442"/>
      <c r="I208" s="442"/>
      <c r="J208" s="428"/>
      <c r="K208" s="428"/>
      <c r="L208" s="428"/>
      <c r="M208" s="428"/>
    </row>
    <row r="209" spans="1:13" ht="12.75">
      <c r="A209" s="427"/>
      <c r="B209" s="427"/>
      <c r="C209" s="427"/>
      <c r="D209" s="442"/>
      <c r="E209" s="442"/>
      <c r="F209" s="442"/>
      <c r="G209" s="442"/>
      <c r="H209" s="442"/>
      <c r="I209" s="442"/>
      <c r="J209" s="428"/>
      <c r="K209" s="428"/>
      <c r="L209" s="428"/>
      <c r="M209" s="428"/>
    </row>
    <row r="210" spans="1:13" ht="12.75">
      <c r="A210" s="427"/>
      <c r="B210" s="427"/>
      <c r="C210" s="427"/>
      <c r="D210" s="442"/>
      <c r="E210" s="442"/>
      <c r="F210" s="442"/>
      <c r="G210" s="442"/>
      <c r="H210" s="442"/>
      <c r="I210" s="442"/>
      <c r="J210" s="428"/>
      <c r="K210" s="428"/>
      <c r="L210" s="428"/>
      <c r="M210" s="428"/>
    </row>
    <row r="211" spans="1:13" ht="12.75">
      <c r="A211" s="427"/>
      <c r="B211" s="427"/>
      <c r="C211" s="427"/>
      <c r="D211" s="442"/>
      <c r="E211" s="442"/>
      <c r="F211" s="442"/>
      <c r="G211" s="442"/>
      <c r="H211" s="442"/>
      <c r="I211" s="442"/>
      <c r="J211" s="428"/>
      <c r="K211" s="428"/>
      <c r="L211" s="428"/>
      <c r="M211" s="428"/>
    </row>
    <row r="212" spans="1:13" ht="12.75">
      <c r="A212" s="427"/>
      <c r="B212" s="427"/>
      <c r="C212" s="427"/>
      <c r="D212" s="442"/>
      <c r="E212" s="442"/>
      <c r="F212" s="442"/>
      <c r="G212" s="442"/>
      <c r="H212" s="442"/>
      <c r="I212" s="442"/>
      <c r="J212" s="428"/>
      <c r="K212" s="428"/>
      <c r="L212" s="428"/>
      <c r="M212" s="428"/>
    </row>
    <row r="213" spans="1:13" ht="12.75">
      <c r="A213" s="427"/>
      <c r="B213" s="427"/>
      <c r="C213" s="427"/>
      <c r="D213" s="442"/>
      <c r="E213" s="442"/>
      <c r="F213" s="442"/>
      <c r="G213" s="442"/>
      <c r="H213" s="442"/>
      <c r="I213" s="442"/>
      <c r="J213" s="428"/>
      <c r="K213" s="428"/>
      <c r="L213" s="428"/>
      <c r="M213" s="428"/>
    </row>
    <row r="214" spans="1:13" ht="12.75">
      <c r="A214" s="427"/>
      <c r="B214" s="427"/>
      <c r="C214" s="427"/>
      <c r="D214" s="442"/>
      <c r="E214" s="442"/>
      <c r="F214" s="442"/>
      <c r="G214" s="442"/>
      <c r="H214" s="442"/>
      <c r="I214" s="442"/>
      <c r="J214" s="428"/>
      <c r="K214" s="428"/>
      <c r="L214" s="428"/>
      <c r="M214" s="428"/>
    </row>
    <row r="215" spans="1:13" ht="12.75">
      <c r="A215" s="427"/>
      <c r="B215" s="427"/>
      <c r="C215" s="427"/>
      <c r="D215" s="442"/>
      <c r="E215" s="442"/>
      <c r="F215" s="442"/>
      <c r="G215" s="442"/>
      <c r="H215" s="442"/>
      <c r="I215" s="442"/>
      <c r="J215" s="428"/>
      <c r="K215" s="428"/>
      <c r="L215" s="428"/>
      <c r="M215" s="428"/>
    </row>
    <row r="216" spans="1:13" ht="12.75">
      <c r="A216" s="427"/>
      <c r="B216" s="427"/>
      <c r="C216" s="427"/>
      <c r="D216" s="442"/>
      <c r="E216" s="442"/>
      <c r="F216" s="442"/>
      <c r="G216" s="442"/>
      <c r="H216" s="442"/>
      <c r="I216" s="442"/>
      <c r="J216" s="428"/>
      <c r="K216" s="428"/>
      <c r="L216" s="428"/>
      <c r="M216" s="428"/>
    </row>
    <row r="217" spans="1:13" ht="12.75">
      <c r="A217" s="427"/>
      <c r="B217" s="427"/>
      <c r="C217" s="427"/>
      <c r="D217" s="442"/>
      <c r="E217" s="442"/>
      <c r="F217" s="442"/>
      <c r="G217" s="442"/>
      <c r="H217" s="442"/>
      <c r="I217" s="442"/>
      <c r="J217" s="428"/>
      <c r="K217" s="428"/>
      <c r="L217" s="428"/>
      <c r="M217" s="428"/>
    </row>
    <row r="218" spans="1:13" ht="12.75">
      <c r="A218" s="427"/>
      <c r="B218" s="427"/>
      <c r="C218" s="427"/>
      <c r="D218" s="442"/>
      <c r="E218" s="442"/>
      <c r="F218" s="442"/>
      <c r="G218" s="442"/>
      <c r="H218" s="442"/>
      <c r="I218" s="442"/>
      <c r="J218" s="428"/>
      <c r="K218" s="428"/>
      <c r="L218" s="428"/>
      <c r="M218" s="428"/>
    </row>
    <row r="219" spans="1:13" ht="12.75">
      <c r="A219" s="427"/>
      <c r="B219" s="427"/>
      <c r="C219" s="427"/>
      <c r="D219" s="442"/>
      <c r="E219" s="442"/>
      <c r="F219" s="442"/>
      <c r="G219" s="442"/>
      <c r="H219" s="442"/>
      <c r="I219" s="442"/>
      <c r="J219" s="428"/>
      <c r="K219" s="428"/>
      <c r="L219" s="428"/>
      <c r="M219" s="428"/>
    </row>
    <row r="220" spans="1:13" ht="12.75">
      <c r="A220" s="427"/>
      <c r="B220" s="427"/>
      <c r="C220" s="427"/>
      <c r="D220" s="442"/>
      <c r="E220" s="442"/>
      <c r="F220" s="442"/>
      <c r="G220" s="442"/>
      <c r="H220" s="442"/>
      <c r="I220" s="442"/>
      <c r="J220" s="428"/>
      <c r="K220" s="428"/>
      <c r="L220" s="428"/>
      <c r="M220" s="428"/>
    </row>
    <row r="221" spans="1:13" ht="12.75">
      <c r="A221" s="427"/>
      <c r="B221" s="427"/>
      <c r="C221" s="426"/>
      <c r="D221" s="442"/>
      <c r="E221" s="442"/>
      <c r="F221" s="491"/>
      <c r="G221" s="491"/>
      <c r="H221" s="442"/>
      <c r="I221" s="442"/>
      <c r="J221" s="434"/>
      <c r="K221" s="434"/>
      <c r="L221" s="434"/>
      <c r="M221" s="434"/>
    </row>
    <row r="222" spans="1:13" ht="12.75">
      <c r="A222" s="427"/>
      <c r="B222" s="427"/>
      <c r="C222" s="426"/>
      <c r="D222" s="442"/>
      <c r="E222" s="442"/>
      <c r="F222" s="491"/>
      <c r="G222" s="491"/>
      <c r="H222" s="442"/>
      <c r="I222" s="442"/>
      <c r="J222" s="434"/>
      <c r="K222" s="434"/>
      <c r="L222" s="434"/>
      <c r="M222" s="434"/>
    </row>
    <row r="223" spans="1:13" ht="12.75">
      <c r="A223" s="427"/>
      <c r="B223" s="427"/>
      <c r="C223" s="426"/>
      <c r="D223" s="442"/>
      <c r="E223" s="442"/>
      <c r="F223" s="491"/>
      <c r="G223" s="491"/>
      <c r="H223" s="442"/>
      <c r="I223" s="442"/>
      <c r="J223" s="434"/>
      <c r="K223" s="434"/>
      <c r="L223" s="434"/>
      <c r="M223" s="434"/>
    </row>
    <row r="224" spans="1:13" ht="12.75">
      <c r="A224" s="427"/>
      <c r="B224" s="427"/>
      <c r="C224" s="426"/>
      <c r="D224" s="442"/>
      <c r="E224" s="442"/>
      <c r="F224" s="491"/>
      <c r="G224" s="491"/>
      <c r="H224" s="442"/>
      <c r="I224" s="442"/>
      <c r="J224" s="434"/>
      <c r="K224" s="434"/>
      <c r="L224" s="434"/>
      <c r="M224" s="434"/>
    </row>
    <row r="225" spans="1:13" ht="12.75">
      <c r="A225" s="426"/>
      <c r="B225" s="426"/>
      <c r="C225" s="426"/>
      <c r="D225" s="427"/>
      <c r="E225" s="427"/>
      <c r="F225" s="427"/>
      <c r="G225" s="427"/>
      <c r="H225" s="427"/>
      <c r="I225" s="427"/>
      <c r="J225" s="429"/>
      <c r="K225" s="429"/>
      <c r="L225" s="429"/>
      <c r="M225" s="429"/>
    </row>
    <row r="226" spans="1:13" ht="12.75">
      <c r="A226" s="427"/>
      <c r="B226" s="427"/>
      <c r="C226" s="427"/>
      <c r="D226" s="430"/>
      <c r="E226" s="430"/>
      <c r="F226" s="430"/>
      <c r="G226" s="430"/>
      <c r="H226" s="427"/>
      <c r="I226" s="427"/>
      <c r="J226" s="428"/>
      <c r="K226" s="428"/>
      <c r="L226" s="428"/>
      <c r="M226" s="428"/>
    </row>
    <row r="227" spans="1:13" ht="12.75">
      <c r="A227" s="427"/>
      <c r="B227" s="427"/>
      <c r="C227" s="427"/>
      <c r="D227" s="430"/>
      <c r="E227" s="430"/>
      <c r="F227" s="430"/>
      <c r="G227" s="430"/>
      <c r="H227" s="427"/>
      <c r="I227" s="427"/>
      <c r="J227" s="428"/>
      <c r="K227" s="428"/>
      <c r="L227" s="428"/>
      <c r="M227" s="428"/>
    </row>
    <row r="228" spans="1:13" ht="12.75">
      <c r="A228" s="427"/>
      <c r="B228" s="427"/>
      <c r="C228" s="427"/>
      <c r="D228" s="430"/>
      <c r="E228" s="430"/>
      <c r="F228" s="430"/>
      <c r="G228" s="430"/>
      <c r="H228" s="427"/>
      <c r="I228" s="427"/>
      <c r="J228" s="428"/>
      <c r="K228" s="428"/>
      <c r="L228" s="428"/>
      <c r="M228" s="428"/>
    </row>
    <row r="229" spans="1:13" ht="12.75">
      <c r="A229" s="427"/>
      <c r="B229" s="427"/>
      <c r="C229" s="427"/>
      <c r="D229" s="430"/>
      <c r="E229" s="430"/>
      <c r="F229" s="430"/>
      <c r="G229" s="430"/>
      <c r="H229" s="427"/>
      <c r="I229" s="427"/>
      <c r="J229" s="428"/>
      <c r="K229" s="428"/>
      <c r="L229" s="428"/>
      <c r="M229" s="428"/>
    </row>
    <row r="230" spans="1:13" ht="12.75">
      <c r="A230" s="427"/>
      <c r="B230" s="427"/>
      <c r="C230" s="427"/>
      <c r="D230" s="430"/>
      <c r="E230" s="430"/>
      <c r="F230" s="430"/>
      <c r="G230" s="430"/>
      <c r="H230" s="427"/>
      <c r="I230" s="427"/>
      <c r="J230" s="428"/>
      <c r="K230" s="428"/>
      <c r="L230" s="428"/>
      <c r="M230" s="428"/>
    </row>
    <row r="231" spans="1:13" ht="12.75">
      <c r="A231" s="427"/>
      <c r="B231" s="427"/>
      <c r="C231" s="427"/>
      <c r="D231" s="430"/>
      <c r="E231" s="430"/>
      <c r="F231" s="430"/>
      <c r="G231" s="430"/>
      <c r="H231" s="427"/>
      <c r="I231" s="427"/>
      <c r="J231" s="428"/>
      <c r="K231" s="428"/>
      <c r="L231" s="428"/>
      <c r="M231" s="428"/>
    </row>
    <row r="232" spans="1:13" ht="12.75">
      <c r="A232" s="427"/>
      <c r="B232" s="427"/>
      <c r="C232" s="427"/>
      <c r="D232" s="430"/>
      <c r="E232" s="430"/>
      <c r="F232" s="430"/>
      <c r="G232" s="430"/>
      <c r="H232" s="427"/>
      <c r="I232" s="427"/>
      <c r="J232" s="428"/>
      <c r="K232" s="428"/>
      <c r="L232" s="428"/>
      <c r="M232" s="428"/>
    </row>
    <row r="233" spans="1:13" ht="12.75">
      <c r="A233" s="427"/>
      <c r="B233" s="427"/>
      <c r="C233" s="427"/>
      <c r="D233" s="430"/>
      <c r="E233" s="430"/>
      <c r="F233" s="430"/>
      <c r="G233" s="430"/>
      <c r="H233" s="427"/>
      <c r="I233" s="427"/>
      <c r="J233" s="428"/>
      <c r="K233" s="428"/>
      <c r="L233" s="428"/>
      <c r="M233" s="428"/>
    </row>
    <row r="234" spans="1:13" ht="12.75">
      <c r="A234" s="427"/>
      <c r="B234" s="427"/>
      <c r="C234" s="426"/>
      <c r="D234" s="441"/>
      <c r="E234" s="441"/>
      <c r="F234" s="441"/>
      <c r="G234" s="441"/>
      <c r="H234" s="427"/>
      <c r="I234" s="427"/>
      <c r="J234" s="434"/>
      <c r="K234" s="434"/>
      <c r="L234" s="434"/>
      <c r="M234" s="434"/>
    </row>
    <row r="235" spans="1:13" ht="12.75">
      <c r="A235" s="427"/>
      <c r="B235" s="427"/>
      <c r="C235" s="427"/>
      <c r="D235" s="430"/>
      <c r="E235" s="430"/>
      <c r="F235" s="430"/>
      <c r="G235" s="430"/>
      <c r="H235" s="427"/>
      <c r="I235" s="427"/>
      <c r="J235" s="428"/>
      <c r="K235" s="428"/>
      <c r="L235" s="428"/>
      <c r="M235" s="428"/>
    </row>
    <row r="236" spans="1:13" ht="12.75">
      <c r="A236" s="427"/>
      <c r="B236" s="427"/>
      <c r="C236" s="427"/>
      <c r="D236" s="430"/>
      <c r="E236" s="430"/>
      <c r="F236" s="430"/>
      <c r="G236" s="430"/>
      <c r="H236" s="427"/>
      <c r="I236" s="427"/>
      <c r="J236" s="428"/>
      <c r="K236" s="428"/>
      <c r="L236" s="428"/>
      <c r="M236" s="428"/>
    </row>
    <row r="237" spans="1:13" ht="12.75">
      <c r="A237" s="427"/>
      <c r="B237" s="427"/>
      <c r="C237" s="427"/>
      <c r="D237" s="430"/>
      <c r="E237" s="430"/>
      <c r="F237" s="430"/>
      <c r="G237" s="430"/>
      <c r="H237" s="427"/>
      <c r="I237" s="427"/>
      <c r="J237" s="428"/>
      <c r="K237" s="428"/>
      <c r="L237" s="428"/>
      <c r="M237" s="428"/>
    </row>
    <row r="238" spans="1:13" ht="12.75">
      <c r="A238" s="427"/>
      <c r="B238" s="427"/>
      <c r="C238" s="427"/>
      <c r="D238" s="430"/>
      <c r="E238" s="430"/>
      <c r="F238" s="430"/>
      <c r="G238" s="430"/>
      <c r="H238" s="427"/>
      <c r="I238" s="427"/>
      <c r="J238" s="428"/>
      <c r="K238" s="428"/>
      <c r="L238" s="428"/>
      <c r="M238" s="428"/>
    </row>
    <row r="239" spans="1:13" ht="12.75">
      <c r="A239" s="427"/>
      <c r="B239" s="427"/>
      <c r="C239" s="427"/>
      <c r="D239" s="430"/>
      <c r="E239" s="430"/>
      <c r="F239" s="430"/>
      <c r="G239" s="430"/>
      <c r="H239" s="427"/>
      <c r="I239" s="427"/>
      <c r="J239" s="428"/>
      <c r="K239" s="428"/>
      <c r="L239" s="428"/>
      <c r="M239" s="428"/>
    </row>
    <row r="240" spans="1:13" ht="12.75">
      <c r="A240" s="427"/>
      <c r="B240" s="427"/>
      <c r="C240" s="427"/>
      <c r="D240" s="430"/>
      <c r="E240" s="430"/>
      <c r="F240" s="430"/>
      <c r="G240" s="430"/>
      <c r="H240" s="427"/>
      <c r="I240" s="427"/>
      <c r="J240" s="428"/>
      <c r="K240" s="428"/>
      <c r="L240" s="428"/>
      <c r="M240" s="428"/>
    </row>
    <row r="241" spans="1:13" ht="12.75">
      <c r="A241" s="427"/>
      <c r="B241" s="427"/>
      <c r="C241" s="427"/>
      <c r="D241" s="430"/>
      <c r="E241" s="430"/>
      <c r="F241" s="430"/>
      <c r="G241" s="430"/>
      <c r="H241" s="427"/>
      <c r="I241" s="427"/>
      <c r="J241" s="428"/>
      <c r="K241" s="428"/>
      <c r="L241" s="428"/>
      <c r="M241" s="428"/>
    </row>
    <row r="242" spans="1:13" ht="12.75">
      <c r="A242" s="427"/>
      <c r="B242" s="427"/>
      <c r="C242" s="427"/>
      <c r="D242" s="430"/>
      <c r="E242" s="430"/>
      <c r="F242" s="430"/>
      <c r="G242" s="430"/>
      <c r="H242" s="427"/>
      <c r="I242" s="427"/>
      <c r="J242" s="428"/>
      <c r="K242" s="428"/>
      <c r="L242" s="428"/>
      <c r="M242" s="428"/>
    </row>
    <row r="243" spans="1:13" ht="12.75">
      <c r="A243" s="427"/>
      <c r="B243" s="427"/>
      <c r="C243" s="427"/>
      <c r="D243" s="430"/>
      <c r="E243" s="430"/>
      <c r="F243" s="430"/>
      <c r="G243" s="430"/>
      <c r="H243" s="427"/>
      <c r="I243" s="427"/>
      <c r="J243" s="428"/>
      <c r="K243" s="428"/>
      <c r="L243" s="428"/>
      <c r="M243" s="428"/>
    </row>
    <row r="244" spans="1:13" ht="12.75">
      <c r="A244" s="427"/>
      <c r="B244" s="427"/>
      <c r="C244" s="427"/>
      <c r="D244" s="430"/>
      <c r="E244" s="430"/>
      <c r="F244" s="430"/>
      <c r="G244" s="430"/>
      <c r="H244" s="427"/>
      <c r="I244" s="427"/>
      <c r="J244" s="428"/>
      <c r="K244" s="428"/>
      <c r="L244" s="428"/>
      <c r="M244" s="428"/>
    </row>
    <row r="245" spans="1:13" ht="12.75">
      <c r="A245" s="427"/>
      <c r="B245" s="427"/>
      <c r="C245" s="427"/>
      <c r="D245" s="430"/>
      <c r="E245" s="430"/>
      <c r="F245" s="430"/>
      <c r="G245" s="430"/>
      <c r="H245" s="427"/>
      <c r="I245" s="427"/>
      <c r="J245" s="428"/>
      <c r="K245" s="428"/>
      <c r="L245" s="428"/>
      <c r="M245" s="428"/>
    </row>
    <row r="246" spans="1:13" ht="12.75">
      <c r="A246" s="427"/>
      <c r="B246" s="427"/>
      <c r="C246" s="427"/>
      <c r="D246" s="430"/>
      <c r="E246" s="430"/>
      <c r="F246" s="430"/>
      <c r="G246" s="430"/>
      <c r="H246" s="427"/>
      <c r="I246" s="427"/>
      <c r="J246" s="428"/>
      <c r="K246" s="428"/>
      <c r="L246" s="428"/>
      <c r="M246" s="428"/>
    </row>
    <row r="247" spans="1:13" ht="12.75">
      <c r="A247" s="427"/>
      <c r="B247" s="427"/>
      <c r="C247" s="427"/>
      <c r="D247" s="430"/>
      <c r="E247" s="430"/>
      <c r="F247" s="430"/>
      <c r="G247" s="430"/>
      <c r="H247" s="427"/>
      <c r="I247" s="427"/>
      <c r="J247" s="428"/>
      <c r="K247" s="428"/>
      <c r="L247" s="428"/>
      <c r="M247" s="428"/>
    </row>
    <row r="248" spans="1:13" ht="12.75">
      <c r="A248" s="427"/>
      <c r="B248" s="427"/>
      <c r="C248" s="427"/>
      <c r="D248" s="430"/>
      <c r="E248" s="430"/>
      <c r="F248" s="430"/>
      <c r="G248" s="430"/>
      <c r="H248" s="427"/>
      <c r="I248" s="427"/>
      <c r="J248" s="428"/>
      <c r="K248" s="428"/>
      <c r="L248" s="428"/>
      <c r="M248" s="428"/>
    </row>
    <row r="249" spans="1:13" ht="12.75">
      <c r="A249" s="427"/>
      <c r="B249" s="427"/>
      <c r="C249" s="427"/>
      <c r="D249" s="430"/>
      <c r="E249" s="430"/>
      <c r="F249" s="430"/>
      <c r="G249" s="430"/>
      <c r="H249" s="427"/>
      <c r="I249" s="427"/>
      <c r="J249" s="428"/>
      <c r="K249" s="428"/>
      <c r="L249" s="428"/>
      <c r="M249" s="428"/>
    </row>
    <row r="250" spans="1:13" ht="12.75">
      <c r="A250" s="427"/>
      <c r="B250" s="427"/>
      <c r="C250" s="427"/>
      <c r="D250" s="430"/>
      <c r="E250" s="430"/>
      <c r="F250" s="430"/>
      <c r="G250" s="430"/>
      <c r="H250" s="427"/>
      <c r="I250" s="427"/>
      <c r="J250" s="428"/>
      <c r="K250" s="428"/>
      <c r="L250" s="428"/>
      <c r="M250" s="428"/>
    </row>
    <row r="251" spans="1:13" ht="12.75">
      <c r="A251" s="427"/>
      <c r="B251" s="427"/>
      <c r="C251" s="427"/>
      <c r="D251" s="430"/>
      <c r="E251" s="430"/>
      <c r="F251" s="430"/>
      <c r="G251" s="430"/>
      <c r="H251" s="427"/>
      <c r="I251" s="427"/>
      <c r="J251" s="428"/>
      <c r="K251" s="428"/>
      <c r="L251" s="428"/>
      <c r="M251" s="428"/>
    </row>
    <row r="252" spans="1:13" ht="12.75">
      <c r="A252" s="427"/>
      <c r="B252" s="427"/>
      <c r="C252" s="427"/>
      <c r="D252" s="430"/>
      <c r="E252" s="430"/>
      <c r="F252" s="430"/>
      <c r="G252" s="430"/>
      <c r="H252" s="427"/>
      <c r="I252" s="427"/>
      <c r="J252" s="428"/>
      <c r="K252" s="428"/>
      <c r="L252" s="428"/>
      <c r="M252" s="428"/>
    </row>
    <row r="253" spans="1:13" ht="12.75">
      <c r="A253" s="427"/>
      <c r="B253" s="427"/>
      <c r="C253" s="427"/>
      <c r="D253" s="430"/>
      <c r="E253" s="430"/>
      <c r="F253" s="430"/>
      <c r="G253" s="430"/>
      <c r="H253" s="427"/>
      <c r="I253" s="427"/>
      <c r="J253" s="428"/>
      <c r="K253" s="428"/>
      <c r="L253" s="428"/>
      <c r="M253" s="428"/>
    </row>
    <row r="254" spans="1:13" ht="12.75">
      <c r="A254" s="427"/>
      <c r="B254" s="427"/>
      <c r="C254" s="427"/>
      <c r="D254" s="430"/>
      <c r="E254" s="430"/>
      <c r="F254" s="430"/>
      <c r="G254" s="430"/>
      <c r="H254" s="427"/>
      <c r="I254" s="427"/>
      <c r="J254" s="428"/>
      <c r="K254" s="428"/>
      <c r="L254" s="428"/>
      <c r="M254" s="428"/>
    </row>
    <row r="255" spans="1:13" ht="12.75">
      <c r="A255" s="427"/>
      <c r="B255" s="427"/>
      <c r="C255" s="427"/>
      <c r="D255" s="430"/>
      <c r="E255" s="430"/>
      <c r="F255" s="430"/>
      <c r="G255" s="430"/>
      <c r="H255" s="427"/>
      <c r="I255" s="427"/>
      <c r="J255" s="428"/>
      <c r="K255" s="428"/>
      <c r="L255" s="428"/>
      <c r="M255" s="428"/>
    </row>
    <row r="256" spans="1:13" ht="12.75">
      <c r="A256" s="427"/>
      <c r="B256" s="427"/>
      <c r="C256" s="427"/>
      <c r="D256" s="430"/>
      <c r="E256" s="430"/>
      <c r="F256" s="430"/>
      <c r="G256" s="430"/>
      <c r="H256" s="427"/>
      <c r="I256" s="427"/>
      <c r="J256" s="428"/>
      <c r="K256" s="428"/>
      <c r="L256" s="428"/>
      <c r="M256" s="428"/>
    </row>
    <row r="257" spans="1:13" ht="12.75">
      <c r="A257" s="427"/>
      <c r="B257" s="427"/>
      <c r="C257" s="427"/>
      <c r="D257" s="430"/>
      <c r="E257" s="430"/>
      <c r="F257" s="430"/>
      <c r="G257" s="430"/>
      <c r="H257" s="427"/>
      <c r="I257" s="427"/>
      <c r="J257" s="428"/>
      <c r="K257" s="428"/>
      <c r="L257" s="428"/>
      <c r="M257" s="428"/>
    </row>
    <row r="258" spans="1:13" ht="12.75">
      <c r="A258" s="427"/>
      <c r="B258" s="427"/>
      <c r="C258" s="427"/>
      <c r="D258" s="430"/>
      <c r="E258" s="430"/>
      <c r="F258" s="430"/>
      <c r="G258" s="430"/>
      <c r="H258" s="427"/>
      <c r="I258" s="427"/>
      <c r="J258" s="428"/>
      <c r="K258" s="428"/>
      <c r="L258" s="428"/>
      <c r="M258" s="428"/>
    </row>
    <row r="259" spans="1:13" ht="12.75">
      <c r="A259" s="427"/>
      <c r="B259" s="427"/>
      <c r="C259" s="427"/>
      <c r="D259" s="430"/>
      <c r="E259" s="430"/>
      <c r="F259" s="430"/>
      <c r="G259" s="430"/>
      <c r="H259" s="427"/>
      <c r="I259" s="427"/>
      <c r="J259" s="428"/>
      <c r="K259" s="428"/>
      <c r="L259" s="428"/>
      <c r="M259" s="428"/>
    </row>
    <row r="260" spans="1:13" ht="12.75">
      <c r="A260" s="427"/>
      <c r="B260" s="427"/>
      <c r="C260" s="427"/>
      <c r="D260" s="430"/>
      <c r="E260" s="430"/>
      <c r="F260" s="430"/>
      <c r="G260" s="430"/>
      <c r="H260" s="427"/>
      <c r="I260" s="427"/>
      <c r="J260" s="428"/>
      <c r="K260" s="428"/>
      <c r="L260" s="428"/>
      <c r="M260" s="428"/>
    </row>
    <row r="261" spans="1:13" ht="12.75">
      <c r="A261" s="427"/>
      <c r="B261" s="427"/>
      <c r="C261" s="427"/>
      <c r="D261" s="430"/>
      <c r="E261" s="430"/>
      <c r="F261" s="430"/>
      <c r="G261" s="430"/>
      <c r="H261" s="427"/>
      <c r="I261" s="427"/>
      <c r="J261" s="428"/>
      <c r="K261" s="428"/>
      <c r="L261" s="428"/>
      <c r="M261" s="428"/>
    </row>
    <row r="262" spans="1:13" ht="12.75">
      <c r="A262" s="427"/>
      <c r="B262" s="427"/>
      <c r="C262" s="427"/>
      <c r="D262" s="430"/>
      <c r="E262" s="430"/>
      <c r="F262" s="430"/>
      <c r="G262" s="430"/>
      <c r="H262" s="427"/>
      <c r="I262" s="427"/>
      <c r="J262" s="428"/>
      <c r="K262" s="428"/>
      <c r="L262" s="428"/>
      <c r="M262" s="428"/>
    </row>
    <row r="263" spans="1:13" ht="12.75">
      <c r="A263" s="427"/>
      <c r="B263" s="427"/>
      <c r="C263" s="427"/>
      <c r="D263" s="430"/>
      <c r="E263" s="430"/>
      <c r="F263" s="430"/>
      <c r="G263" s="430"/>
      <c r="H263" s="427"/>
      <c r="I263" s="427"/>
      <c r="J263" s="428"/>
      <c r="K263" s="428"/>
      <c r="L263" s="428"/>
      <c r="M263" s="428"/>
    </row>
    <row r="264" spans="1:13" ht="12.75">
      <c r="A264" s="427"/>
      <c r="B264" s="427"/>
      <c r="C264" s="427"/>
      <c r="D264" s="430"/>
      <c r="E264" s="430"/>
      <c r="F264" s="430"/>
      <c r="G264" s="430"/>
      <c r="H264" s="427"/>
      <c r="I264" s="427"/>
      <c r="J264" s="428"/>
      <c r="K264" s="428"/>
      <c r="L264" s="428"/>
      <c r="M264" s="428"/>
    </row>
    <row r="265" spans="1:13" ht="12.75">
      <c r="A265" s="427"/>
      <c r="B265" s="427"/>
      <c r="C265" s="427"/>
      <c r="D265" s="430"/>
      <c r="E265" s="430"/>
      <c r="F265" s="430"/>
      <c r="G265" s="430"/>
      <c r="H265" s="427"/>
      <c r="I265" s="427"/>
      <c r="J265" s="428"/>
      <c r="K265" s="428"/>
      <c r="L265" s="428"/>
      <c r="M265" s="428"/>
    </row>
    <row r="266" spans="1:13" ht="12.75">
      <c r="A266" s="427"/>
      <c r="B266" s="427"/>
      <c r="C266" s="427"/>
      <c r="D266" s="430"/>
      <c r="E266" s="430"/>
      <c r="F266" s="430"/>
      <c r="G266" s="430"/>
      <c r="H266" s="427"/>
      <c r="I266" s="427"/>
      <c r="J266" s="428"/>
      <c r="K266" s="428"/>
      <c r="L266" s="428"/>
      <c r="M266" s="428"/>
    </row>
    <row r="267" spans="1:13" ht="12.75">
      <c r="A267" s="427"/>
      <c r="B267" s="427"/>
      <c r="C267" s="427"/>
      <c r="D267" s="430"/>
      <c r="E267" s="430"/>
      <c r="F267" s="430"/>
      <c r="G267" s="430"/>
      <c r="H267" s="427"/>
      <c r="I267" s="427"/>
      <c r="J267" s="428"/>
      <c r="K267" s="428"/>
      <c r="L267" s="428"/>
      <c r="M267" s="428"/>
    </row>
    <row r="268" spans="1:13" ht="12.75">
      <c r="A268" s="427"/>
      <c r="B268" s="427"/>
      <c r="C268" s="426"/>
      <c r="D268" s="441"/>
      <c r="E268" s="441"/>
      <c r="F268" s="441"/>
      <c r="G268" s="441"/>
      <c r="H268" s="427"/>
      <c r="I268" s="427"/>
      <c r="J268" s="434"/>
      <c r="K268" s="434"/>
      <c r="L268" s="434"/>
      <c r="M268" s="434"/>
    </row>
    <row r="269" spans="1:13" ht="12.75">
      <c r="A269" s="426"/>
      <c r="B269" s="426"/>
      <c r="C269" s="426"/>
      <c r="D269" s="427"/>
      <c r="E269" s="427"/>
      <c r="F269" s="427"/>
      <c r="G269" s="427"/>
      <c r="H269" s="427"/>
      <c r="I269" s="427"/>
      <c r="J269" s="429"/>
      <c r="K269" s="429"/>
      <c r="L269" s="429"/>
      <c r="M269" s="429"/>
    </row>
    <row r="270" spans="1:13" ht="12.75">
      <c r="A270" s="427"/>
      <c r="B270" s="427"/>
      <c r="C270" s="427"/>
      <c r="D270" s="430"/>
      <c r="E270" s="430"/>
      <c r="F270" s="430"/>
      <c r="G270" s="430"/>
      <c r="H270" s="427"/>
      <c r="I270" s="427"/>
      <c r="J270" s="428"/>
      <c r="K270" s="428"/>
      <c r="L270" s="428"/>
      <c r="M270" s="428"/>
    </row>
    <row r="271" spans="1:13" ht="12.75">
      <c r="A271" s="427"/>
      <c r="B271" s="427"/>
      <c r="C271" s="427"/>
      <c r="D271" s="430"/>
      <c r="E271" s="430"/>
      <c r="F271" s="430"/>
      <c r="G271" s="430"/>
      <c r="H271" s="427"/>
      <c r="I271" s="427"/>
      <c r="J271" s="428"/>
      <c r="K271" s="428"/>
      <c r="L271" s="428"/>
      <c r="M271" s="428"/>
    </row>
    <row r="272" spans="1:13" ht="12.75">
      <c r="A272" s="427"/>
      <c r="B272" s="427"/>
      <c r="C272" s="427"/>
      <c r="D272" s="430"/>
      <c r="E272" s="430"/>
      <c r="F272" s="430"/>
      <c r="G272" s="430"/>
      <c r="H272" s="427"/>
      <c r="I272" s="427"/>
      <c r="J272" s="428"/>
      <c r="K272" s="428"/>
      <c r="L272" s="428"/>
      <c r="M272" s="428"/>
    </row>
    <row r="273" spans="1:13" ht="12.75">
      <c r="A273" s="427"/>
      <c r="B273" s="427"/>
      <c r="C273" s="427"/>
      <c r="D273" s="430"/>
      <c r="E273" s="430"/>
      <c r="F273" s="430"/>
      <c r="G273" s="430"/>
      <c r="H273" s="427"/>
      <c r="I273" s="427"/>
      <c r="J273" s="428"/>
      <c r="K273" s="428"/>
      <c r="L273" s="428"/>
      <c r="M273" s="428"/>
    </row>
    <row r="274" spans="1:13" ht="12.75">
      <c r="A274" s="427"/>
      <c r="B274" s="427"/>
      <c r="C274" s="427"/>
      <c r="D274" s="430"/>
      <c r="E274" s="430"/>
      <c r="F274" s="430"/>
      <c r="G274" s="430"/>
      <c r="H274" s="427"/>
      <c r="I274" s="427"/>
      <c r="J274" s="428"/>
      <c r="K274" s="428"/>
      <c r="L274" s="428"/>
      <c r="M274" s="428"/>
    </row>
    <row r="275" spans="1:13" ht="12.75">
      <c r="A275" s="427"/>
      <c r="B275" s="427"/>
      <c r="C275" s="427"/>
      <c r="D275" s="430"/>
      <c r="E275" s="430"/>
      <c r="F275" s="430"/>
      <c r="G275" s="430"/>
      <c r="H275" s="427"/>
      <c r="I275" s="427"/>
      <c r="J275" s="428"/>
      <c r="K275" s="428"/>
      <c r="L275" s="428"/>
      <c r="M275" s="428"/>
    </row>
    <row r="276" spans="1:13" ht="12.75">
      <c r="A276" s="427"/>
      <c r="B276" s="427"/>
      <c r="C276" s="427"/>
      <c r="D276" s="430"/>
      <c r="E276" s="430"/>
      <c r="F276" s="430"/>
      <c r="G276" s="430"/>
      <c r="H276" s="427"/>
      <c r="I276" s="427"/>
      <c r="J276" s="428"/>
      <c r="K276" s="428"/>
      <c r="L276" s="428"/>
      <c r="M276" s="428"/>
    </row>
    <row r="277" spans="1:13" ht="12.75">
      <c r="A277" s="427"/>
      <c r="B277" s="427"/>
      <c r="C277" s="427"/>
      <c r="D277" s="430"/>
      <c r="E277" s="430"/>
      <c r="F277" s="430"/>
      <c r="G277" s="430"/>
      <c r="H277" s="427"/>
      <c r="I277" s="427"/>
      <c r="J277" s="428"/>
      <c r="K277" s="428"/>
      <c r="L277" s="428"/>
      <c r="M277" s="428"/>
    </row>
    <row r="278" spans="1:13" ht="12.75">
      <c r="A278" s="427"/>
      <c r="B278" s="427"/>
      <c r="C278" s="426"/>
      <c r="D278" s="441"/>
      <c r="E278" s="441"/>
      <c r="F278" s="441"/>
      <c r="G278" s="441"/>
      <c r="H278" s="427"/>
      <c r="I278" s="427"/>
      <c r="J278" s="434"/>
      <c r="K278" s="434"/>
      <c r="L278" s="434"/>
      <c r="M278" s="434"/>
    </row>
    <row r="279" spans="1:13" ht="12.75">
      <c r="A279" s="426"/>
      <c r="B279" s="426"/>
      <c r="C279" s="426"/>
      <c r="D279" s="427"/>
      <c r="E279" s="427"/>
      <c r="F279" s="427"/>
      <c r="G279" s="427"/>
      <c r="H279" s="427"/>
      <c r="I279" s="427"/>
      <c r="J279" s="429"/>
      <c r="K279" s="429"/>
      <c r="L279" s="429"/>
      <c r="M279" s="429"/>
    </row>
    <row r="280" spans="1:13" ht="12.75">
      <c r="A280" s="427"/>
      <c r="B280" s="427"/>
      <c r="C280" s="427"/>
      <c r="D280" s="427"/>
      <c r="E280" s="427"/>
      <c r="F280" s="430"/>
      <c r="G280" s="430"/>
      <c r="H280" s="427"/>
      <c r="I280" s="427"/>
      <c r="J280" s="428"/>
      <c r="K280" s="428"/>
      <c r="L280" s="428"/>
      <c r="M280" s="428"/>
    </row>
    <row r="281" spans="1:13" ht="12.75">
      <c r="A281" s="427"/>
      <c r="B281" s="427"/>
      <c r="C281" s="427"/>
      <c r="D281" s="427"/>
      <c r="E281" s="427"/>
      <c r="F281" s="430"/>
      <c r="G281" s="430"/>
      <c r="H281" s="427"/>
      <c r="I281" s="427"/>
      <c r="J281" s="428"/>
      <c r="K281" s="428"/>
      <c r="L281" s="428"/>
      <c r="M281" s="428"/>
    </row>
    <row r="282" spans="1:13" ht="12.75">
      <c r="A282" s="427"/>
      <c r="B282" s="427"/>
      <c r="C282" s="427"/>
      <c r="D282" s="427"/>
      <c r="E282" s="427"/>
      <c r="F282" s="430"/>
      <c r="G282" s="430"/>
      <c r="H282" s="427"/>
      <c r="I282" s="427"/>
      <c r="J282" s="428"/>
      <c r="K282" s="428"/>
      <c r="L282" s="428"/>
      <c r="M282" s="428"/>
    </row>
    <row r="283" spans="1:13" ht="12.75">
      <c r="A283" s="427"/>
      <c r="B283" s="427"/>
      <c r="C283" s="427"/>
      <c r="D283" s="427"/>
      <c r="E283" s="427"/>
      <c r="F283" s="430"/>
      <c r="G283" s="430"/>
      <c r="H283" s="427"/>
      <c r="I283" s="427"/>
      <c r="J283" s="428"/>
      <c r="K283" s="428"/>
      <c r="L283" s="428"/>
      <c r="M283" s="428"/>
    </row>
    <row r="284" spans="1:13" ht="12.75">
      <c r="A284" s="427"/>
      <c r="B284" s="427"/>
      <c r="C284" s="427"/>
      <c r="D284" s="427"/>
      <c r="E284" s="427"/>
      <c r="F284" s="430"/>
      <c r="G284" s="430"/>
      <c r="H284" s="427"/>
      <c r="I284" s="427"/>
      <c r="J284" s="428"/>
      <c r="K284" s="428"/>
      <c r="L284" s="428"/>
      <c r="M284" s="428"/>
    </row>
    <row r="285" spans="1:13" ht="12.75">
      <c r="A285" s="427"/>
      <c r="B285" s="427"/>
      <c r="C285" s="427"/>
      <c r="D285" s="427"/>
      <c r="E285" s="427"/>
      <c r="F285" s="430"/>
      <c r="G285" s="430"/>
      <c r="H285" s="427"/>
      <c r="I285" s="427"/>
      <c r="J285" s="428"/>
      <c r="K285" s="428"/>
      <c r="L285" s="428"/>
      <c r="M285" s="428"/>
    </row>
    <row r="286" spans="1:13" ht="12.75">
      <c r="A286" s="427"/>
      <c r="B286" s="427"/>
      <c r="C286" s="427"/>
      <c r="D286" s="427"/>
      <c r="E286" s="427"/>
      <c r="F286" s="430"/>
      <c r="G286" s="430"/>
      <c r="H286" s="427"/>
      <c r="I286" s="427"/>
      <c r="J286" s="428"/>
      <c r="K286" s="428"/>
      <c r="L286" s="428"/>
      <c r="M286" s="428"/>
    </row>
    <row r="287" spans="1:13" ht="12.75">
      <c r="A287" s="427"/>
      <c r="B287" s="427"/>
      <c r="C287" s="427"/>
      <c r="D287" s="427"/>
      <c r="E287" s="427"/>
      <c r="F287" s="430"/>
      <c r="G287" s="430"/>
      <c r="H287" s="427"/>
      <c r="I287" s="427"/>
      <c r="J287" s="428"/>
      <c r="K287" s="428"/>
      <c r="L287" s="428"/>
      <c r="M287" s="428"/>
    </row>
    <row r="288" spans="1:13" ht="12.75">
      <c r="A288" s="427"/>
      <c r="B288" s="427"/>
      <c r="C288" s="427"/>
      <c r="D288" s="427"/>
      <c r="E288" s="427"/>
      <c r="F288" s="430"/>
      <c r="G288" s="430"/>
      <c r="H288" s="427"/>
      <c r="I288" s="427"/>
      <c r="J288" s="428"/>
      <c r="K288" s="428"/>
      <c r="L288" s="428"/>
      <c r="M288" s="428"/>
    </row>
    <row r="289" spans="1:13" ht="12.75">
      <c r="A289" s="427"/>
      <c r="B289" s="427"/>
      <c r="C289" s="427"/>
      <c r="D289" s="427"/>
      <c r="E289" s="427"/>
      <c r="F289" s="430"/>
      <c r="G289" s="430"/>
      <c r="H289" s="427"/>
      <c r="I289" s="427"/>
      <c r="J289" s="428"/>
      <c r="K289" s="428"/>
      <c r="L289" s="428"/>
      <c r="M289" s="428"/>
    </row>
    <row r="290" spans="1:13" ht="12.75">
      <c r="A290" s="427"/>
      <c r="B290" s="427"/>
      <c r="C290" s="427"/>
      <c r="D290" s="427"/>
      <c r="E290" s="427"/>
      <c r="F290" s="430"/>
      <c r="G290" s="430"/>
      <c r="H290" s="427"/>
      <c r="I290" s="427"/>
      <c r="J290" s="428"/>
      <c r="K290" s="428"/>
      <c r="L290" s="428"/>
      <c r="M290" s="428"/>
    </row>
    <row r="291" spans="1:13" ht="12.75">
      <c r="A291" s="427"/>
      <c r="B291" s="427"/>
      <c r="C291" s="427"/>
      <c r="D291" s="427"/>
      <c r="E291" s="427"/>
      <c r="F291" s="430"/>
      <c r="G291" s="430"/>
      <c r="H291" s="427"/>
      <c r="I291" s="427"/>
      <c r="J291" s="428"/>
      <c r="K291" s="428"/>
      <c r="L291" s="428"/>
      <c r="M291" s="428"/>
    </row>
    <row r="292" spans="1:13" ht="12.75">
      <c r="A292" s="427"/>
      <c r="B292" s="427"/>
      <c r="C292" s="427"/>
      <c r="D292" s="427"/>
      <c r="E292" s="427"/>
      <c r="F292" s="430"/>
      <c r="G292" s="430"/>
      <c r="H292" s="427"/>
      <c r="I292" s="427"/>
      <c r="J292" s="428"/>
      <c r="K292" s="428"/>
      <c r="L292" s="428"/>
      <c r="M292" s="428"/>
    </row>
    <row r="293" spans="1:13" ht="12.75">
      <c r="A293" s="427"/>
      <c r="B293" s="427"/>
      <c r="C293" s="427"/>
      <c r="D293" s="427"/>
      <c r="E293" s="427"/>
      <c r="F293" s="430"/>
      <c r="G293" s="430"/>
      <c r="H293" s="427"/>
      <c r="I293" s="427"/>
      <c r="J293" s="428"/>
      <c r="K293" s="428"/>
      <c r="L293" s="428"/>
      <c r="M293" s="428"/>
    </row>
    <row r="294" spans="1:13" ht="12.75">
      <c r="A294" s="427"/>
      <c r="B294" s="427"/>
      <c r="C294" s="427"/>
      <c r="D294" s="427"/>
      <c r="E294" s="427"/>
      <c r="F294" s="430"/>
      <c r="G294" s="430"/>
      <c r="H294" s="427"/>
      <c r="I294" s="427"/>
      <c r="J294" s="428"/>
      <c r="K294" s="428"/>
      <c r="L294" s="428"/>
      <c r="M294" s="428"/>
    </row>
    <row r="295" spans="1:13" ht="12.75">
      <c r="A295" s="427"/>
      <c r="B295" s="427"/>
      <c r="C295" s="427"/>
      <c r="D295" s="427"/>
      <c r="E295" s="427"/>
      <c r="F295" s="430"/>
      <c r="G295" s="430"/>
      <c r="H295" s="427"/>
      <c r="I295" s="427"/>
      <c r="J295" s="428"/>
      <c r="K295" s="428"/>
      <c r="L295" s="428"/>
      <c r="M295" s="428"/>
    </row>
    <row r="296" spans="1:13" ht="12.75">
      <c r="A296" s="427"/>
      <c r="B296" s="427"/>
      <c r="C296" s="427"/>
      <c r="D296" s="427"/>
      <c r="E296" s="427"/>
      <c r="F296" s="430"/>
      <c r="G296" s="430"/>
      <c r="H296" s="427"/>
      <c r="I296" s="427"/>
      <c r="J296" s="428"/>
      <c r="K296" s="428"/>
      <c r="L296" s="428"/>
      <c r="M296" s="428"/>
    </row>
    <row r="297" spans="1:13" ht="12.75">
      <c r="A297" s="427"/>
      <c r="B297" s="427"/>
      <c r="C297" s="427"/>
      <c r="D297" s="427"/>
      <c r="E297" s="427"/>
      <c r="F297" s="430"/>
      <c r="G297" s="430"/>
      <c r="H297" s="427"/>
      <c r="I297" s="427"/>
      <c r="J297" s="428"/>
      <c r="K297" s="428"/>
      <c r="L297" s="428"/>
      <c r="M297" s="428"/>
    </row>
    <row r="298" spans="1:13" ht="12.75">
      <c r="A298" s="427"/>
      <c r="B298" s="427"/>
      <c r="C298" s="427"/>
      <c r="D298" s="427"/>
      <c r="E298" s="427"/>
      <c r="F298" s="430"/>
      <c r="G298" s="430"/>
      <c r="H298" s="427"/>
      <c r="I298" s="427"/>
      <c r="J298" s="428"/>
      <c r="K298" s="428"/>
      <c r="L298" s="428"/>
      <c r="M298" s="428"/>
    </row>
    <row r="299" spans="1:13" ht="12.75">
      <c r="A299" s="427"/>
      <c r="B299" s="427"/>
      <c r="C299" s="427"/>
      <c r="D299" s="427"/>
      <c r="E299" s="427"/>
      <c r="F299" s="430"/>
      <c r="G299" s="430"/>
      <c r="H299" s="427"/>
      <c r="I299" s="427"/>
      <c r="J299" s="428"/>
      <c r="K299" s="428"/>
      <c r="L299" s="428"/>
      <c r="M299" s="428"/>
    </row>
    <row r="300" spans="1:13" ht="12.75">
      <c r="A300" s="427"/>
      <c r="B300" s="427"/>
      <c r="C300" s="427"/>
      <c r="D300" s="427"/>
      <c r="E300" s="427"/>
      <c r="F300" s="430"/>
      <c r="G300" s="430"/>
      <c r="H300" s="427"/>
      <c r="I300" s="427"/>
      <c r="J300" s="428"/>
      <c r="K300" s="428"/>
      <c r="L300" s="428"/>
      <c r="M300" s="428"/>
    </row>
    <row r="301" spans="1:13" ht="12.75">
      <c r="A301" s="427"/>
      <c r="B301" s="427"/>
      <c r="C301" s="427"/>
      <c r="D301" s="427"/>
      <c r="E301" s="427"/>
      <c r="F301" s="430"/>
      <c r="G301" s="430"/>
      <c r="H301" s="427"/>
      <c r="I301" s="427"/>
      <c r="J301" s="428"/>
      <c r="K301" s="428"/>
      <c r="L301" s="428"/>
      <c r="M301" s="428"/>
    </row>
    <row r="302" spans="1:13" ht="12.75">
      <c r="A302" s="427"/>
      <c r="B302" s="427"/>
      <c r="C302" s="427"/>
      <c r="D302" s="427"/>
      <c r="E302" s="427"/>
      <c r="F302" s="430"/>
      <c r="G302" s="430"/>
      <c r="H302" s="427"/>
      <c r="I302" s="427"/>
      <c r="J302" s="428"/>
      <c r="K302" s="428"/>
      <c r="L302" s="428"/>
      <c r="M302" s="428"/>
    </row>
    <row r="303" spans="1:13" ht="12.75">
      <c r="A303" s="427"/>
      <c r="B303" s="427"/>
      <c r="C303" s="427"/>
      <c r="D303" s="427"/>
      <c r="E303" s="427"/>
      <c r="F303" s="430"/>
      <c r="G303" s="430"/>
      <c r="H303" s="427"/>
      <c r="I303" s="427"/>
      <c r="J303" s="428"/>
      <c r="K303" s="428"/>
      <c r="L303" s="428"/>
      <c r="M303" s="428"/>
    </row>
    <row r="304" spans="1:13" ht="12.75">
      <c r="A304" s="427"/>
      <c r="B304" s="427"/>
      <c r="C304" s="427"/>
      <c r="D304" s="427"/>
      <c r="E304" s="427"/>
      <c r="F304" s="430"/>
      <c r="G304" s="430"/>
      <c r="H304" s="427"/>
      <c r="I304" s="427"/>
      <c r="J304" s="428"/>
      <c r="K304" s="428"/>
      <c r="L304" s="428"/>
      <c r="M304" s="428"/>
    </row>
    <row r="305" spans="1:13" ht="12.75">
      <c r="A305" s="427"/>
      <c r="B305" s="427"/>
      <c r="C305" s="427"/>
      <c r="D305" s="427"/>
      <c r="E305" s="427"/>
      <c r="F305" s="430"/>
      <c r="G305" s="428"/>
      <c r="H305" s="427"/>
      <c r="I305" s="427"/>
      <c r="J305" s="428"/>
      <c r="K305" s="428"/>
      <c r="L305" s="428"/>
      <c r="M305" s="428"/>
    </row>
    <row r="306" spans="1:13" ht="12.75">
      <c r="A306" s="427"/>
      <c r="B306" s="427"/>
      <c r="C306" s="426"/>
      <c r="D306" s="427"/>
      <c r="E306" s="427"/>
      <c r="F306" s="441"/>
      <c r="G306" s="441"/>
      <c r="H306" s="427"/>
      <c r="I306" s="427"/>
      <c r="J306" s="434"/>
      <c r="K306" s="434"/>
      <c r="L306" s="434"/>
      <c r="M306" s="434"/>
    </row>
    <row r="307" spans="1:13" ht="12.75">
      <c r="A307" s="426"/>
      <c r="B307" s="426"/>
      <c r="C307" s="426"/>
      <c r="D307" s="427"/>
      <c r="E307" s="427"/>
      <c r="F307" s="427"/>
      <c r="G307" s="427"/>
      <c r="H307" s="427"/>
      <c r="I307" s="427"/>
      <c r="J307" s="428"/>
      <c r="K307" s="428"/>
      <c r="L307" s="428"/>
      <c r="M307" s="428"/>
    </row>
    <row r="308" spans="1:13" ht="12.75">
      <c r="A308" s="427"/>
      <c r="B308" s="427"/>
      <c r="C308" s="427"/>
      <c r="D308" s="430"/>
      <c r="E308" s="430"/>
      <c r="F308" s="430"/>
      <c r="G308" s="430"/>
      <c r="H308" s="430"/>
      <c r="I308" s="430"/>
      <c r="J308" s="428"/>
      <c r="K308" s="428"/>
      <c r="L308" s="428"/>
      <c r="M308" s="428"/>
    </row>
    <row r="309" spans="1:13" ht="12.75">
      <c r="A309" s="427"/>
      <c r="B309" s="427"/>
      <c r="C309" s="427"/>
      <c r="D309" s="430"/>
      <c r="E309" s="430"/>
      <c r="F309" s="430"/>
      <c r="G309" s="430"/>
      <c r="H309" s="430"/>
      <c r="I309" s="430"/>
      <c r="J309" s="428"/>
      <c r="K309" s="428"/>
      <c r="L309" s="428"/>
      <c r="M309" s="428"/>
    </row>
    <row r="310" spans="1:13" ht="12.75">
      <c r="A310" s="426"/>
      <c r="B310" s="426"/>
      <c r="C310" s="427"/>
      <c r="D310" s="430"/>
      <c r="E310" s="430"/>
      <c r="F310" s="430"/>
      <c r="G310" s="430"/>
      <c r="H310" s="430"/>
      <c r="I310" s="430"/>
      <c r="J310" s="428"/>
      <c r="K310" s="428"/>
      <c r="L310" s="428"/>
      <c r="M310" s="428"/>
    </row>
    <row r="311" spans="1:13" ht="12.75">
      <c r="A311" s="427"/>
      <c r="B311" s="427"/>
      <c r="C311" s="427"/>
      <c r="D311" s="430"/>
      <c r="E311" s="430"/>
      <c r="F311" s="430"/>
      <c r="G311" s="430"/>
      <c r="H311" s="430"/>
      <c r="I311" s="430"/>
      <c r="J311" s="428"/>
      <c r="K311" s="428"/>
      <c r="L311" s="428"/>
      <c r="M311" s="428"/>
    </row>
    <row r="312" spans="1:13" ht="12.75">
      <c r="A312" s="427"/>
      <c r="B312" s="427"/>
      <c r="C312" s="426"/>
      <c r="D312" s="441"/>
      <c r="E312" s="441"/>
      <c r="F312" s="441"/>
      <c r="G312" s="441"/>
      <c r="H312" s="441"/>
      <c r="I312" s="441"/>
      <c r="J312" s="434"/>
      <c r="K312" s="434"/>
      <c r="L312" s="434"/>
      <c r="M312" s="434"/>
    </row>
    <row r="313" spans="1:13" ht="12.75">
      <c r="A313" s="426"/>
      <c r="B313" s="426"/>
      <c r="C313" s="426"/>
      <c r="D313" s="427"/>
      <c r="E313" s="427"/>
      <c r="F313" s="427"/>
      <c r="G313" s="427"/>
      <c r="H313" s="427"/>
      <c r="I313" s="427"/>
      <c r="J313" s="428"/>
      <c r="K313" s="428"/>
      <c r="L313" s="428"/>
      <c r="M313" s="428"/>
    </row>
    <row r="314" spans="1:13" ht="12.75">
      <c r="A314" s="427"/>
      <c r="B314" s="427"/>
      <c r="C314" s="427"/>
      <c r="D314" s="427"/>
      <c r="E314" s="427"/>
      <c r="F314" s="430"/>
      <c r="G314" s="430"/>
      <c r="H314" s="427"/>
      <c r="I314" s="427"/>
      <c r="J314" s="428"/>
      <c r="K314" s="428"/>
      <c r="L314" s="428"/>
      <c r="M314" s="428"/>
    </row>
    <row r="315" spans="1:13" ht="12.75">
      <c r="A315" s="427"/>
      <c r="B315" s="427"/>
      <c r="C315" s="427"/>
      <c r="D315" s="427"/>
      <c r="E315" s="427"/>
      <c r="F315" s="430"/>
      <c r="G315" s="430"/>
      <c r="H315" s="427"/>
      <c r="I315" s="427"/>
      <c r="J315" s="428"/>
      <c r="K315" s="428"/>
      <c r="L315" s="428"/>
      <c r="M315" s="428"/>
    </row>
    <row r="316" spans="1:13" ht="12.75">
      <c r="A316" s="427"/>
      <c r="B316" s="427"/>
      <c r="C316" s="427"/>
      <c r="D316" s="427"/>
      <c r="E316" s="427"/>
      <c r="F316" s="430"/>
      <c r="G316" s="430"/>
      <c r="H316" s="427"/>
      <c r="I316" s="427"/>
      <c r="J316" s="428"/>
      <c r="K316" s="428"/>
      <c r="L316" s="428"/>
      <c r="M316" s="428"/>
    </row>
    <row r="317" spans="1:13" ht="12.75">
      <c r="A317" s="427"/>
      <c r="B317" s="427"/>
      <c r="C317" s="427"/>
      <c r="D317" s="427"/>
      <c r="E317" s="427"/>
      <c r="F317" s="430"/>
      <c r="G317" s="430"/>
      <c r="H317" s="427"/>
      <c r="I317" s="427"/>
      <c r="J317" s="428"/>
      <c r="K317" s="428"/>
      <c r="L317" s="428"/>
      <c r="M317" s="428"/>
    </row>
    <row r="318" spans="1:13" ht="12.75">
      <c r="A318" s="427"/>
      <c r="B318" s="427"/>
      <c r="C318" s="427"/>
      <c r="D318" s="427"/>
      <c r="E318" s="427"/>
      <c r="F318" s="430"/>
      <c r="G318" s="430"/>
      <c r="H318" s="427"/>
      <c r="I318" s="427"/>
      <c r="J318" s="428"/>
      <c r="K318" s="428"/>
      <c r="L318" s="428"/>
      <c r="M318" s="428"/>
    </row>
    <row r="319" spans="1:13" ht="12.75">
      <c r="A319" s="427"/>
      <c r="B319" s="427"/>
      <c r="C319" s="427"/>
      <c r="D319" s="427"/>
      <c r="E319" s="427"/>
      <c r="F319" s="430"/>
      <c r="G319" s="430"/>
      <c r="H319" s="427"/>
      <c r="I319" s="427"/>
      <c r="J319" s="428"/>
      <c r="K319" s="428"/>
      <c r="L319" s="428"/>
      <c r="M319" s="428"/>
    </row>
    <row r="320" spans="1:13" ht="12.75">
      <c r="A320" s="427"/>
      <c r="B320" s="427"/>
      <c r="C320" s="427"/>
      <c r="D320" s="427"/>
      <c r="E320" s="427"/>
      <c r="F320" s="430"/>
      <c r="G320" s="430"/>
      <c r="H320" s="427"/>
      <c r="I320" s="427"/>
      <c r="J320" s="428"/>
      <c r="K320" s="428"/>
      <c r="L320" s="428"/>
      <c r="M320" s="428"/>
    </row>
    <row r="321" spans="1:13" ht="12.75">
      <c r="A321" s="427"/>
      <c r="B321" s="427"/>
      <c r="C321" s="427"/>
      <c r="D321" s="427"/>
      <c r="E321" s="427"/>
      <c r="F321" s="430"/>
      <c r="G321" s="430"/>
      <c r="H321" s="427"/>
      <c r="I321" s="427"/>
      <c r="J321" s="428"/>
      <c r="K321" s="428"/>
      <c r="L321" s="428"/>
      <c r="M321" s="428"/>
    </row>
    <row r="322" spans="1:13" ht="12.75">
      <c r="A322" s="427"/>
      <c r="B322" s="427"/>
      <c r="C322" s="427"/>
      <c r="D322" s="427"/>
      <c r="E322" s="427"/>
      <c r="F322" s="430"/>
      <c r="G322" s="430"/>
      <c r="H322" s="427"/>
      <c r="I322" s="427"/>
      <c r="J322" s="428"/>
      <c r="K322" s="428"/>
      <c r="L322" s="428"/>
      <c r="M322" s="428"/>
    </row>
    <row r="323" spans="1:13" ht="12.75">
      <c r="A323" s="427"/>
      <c r="B323" s="427"/>
      <c r="C323" s="427"/>
      <c r="D323" s="427"/>
      <c r="E323" s="427"/>
      <c r="F323" s="430"/>
      <c r="G323" s="430"/>
      <c r="H323" s="427"/>
      <c r="I323" s="427"/>
      <c r="J323" s="428"/>
      <c r="K323" s="428"/>
      <c r="L323" s="428"/>
      <c r="M323" s="428"/>
    </row>
    <row r="324" spans="1:13" ht="12.75">
      <c r="A324" s="427"/>
      <c r="B324" s="427"/>
      <c r="C324" s="427"/>
      <c r="D324" s="427"/>
      <c r="E324" s="427"/>
      <c r="F324" s="430"/>
      <c r="G324" s="430"/>
      <c r="H324" s="427"/>
      <c r="I324" s="427"/>
      <c r="J324" s="428"/>
      <c r="K324" s="428"/>
      <c r="L324" s="428"/>
      <c r="M324" s="428"/>
    </row>
    <row r="325" spans="1:13" ht="12.75">
      <c r="A325" s="427"/>
      <c r="B325" s="427"/>
      <c r="C325" s="427"/>
      <c r="D325" s="427"/>
      <c r="E325" s="427"/>
      <c r="F325" s="430"/>
      <c r="G325" s="430"/>
      <c r="H325" s="427"/>
      <c r="I325" s="427"/>
      <c r="J325" s="428"/>
      <c r="K325" s="428"/>
      <c r="L325" s="428"/>
      <c r="M325" s="428"/>
    </row>
    <row r="326" spans="1:13" ht="12.75">
      <c r="A326" s="427"/>
      <c r="B326" s="427"/>
      <c r="C326" s="427"/>
      <c r="D326" s="427"/>
      <c r="E326" s="427"/>
      <c r="F326" s="430"/>
      <c r="G326" s="430"/>
      <c r="H326" s="427"/>
      <c r="I326" s="427"/>
      <c r="J326" s="428"/>
      <c r="K326" s="428"/>
      <c r="L326" s="428"/>
      <c r="M326" s="428"/>
    </row>
    <row r="327" spans="1:13" ht="12.75">
      <c r="A327" s="427"/>
      <c r="B327" s="427"/>
      <c r="C327" s="427"/>
      <c r="D327" s="427"/>
      <c r="E327" s="427"/>
      <c r="F327" s="430"/>
      <c r="G327" s="430"/>
      <c r="H327" s="427"/>
      <c r="I327" s="427"/>
      <c r="J327" s="428"/>
      <c r="K327" s="428"/>
      <c r="L327" s="428"/>
      <c r="M327" s="428"/>
    </row>
    <row r="328" spans="1:13" ht="12.75">
      <c r="A328" s="427"/>
      <c r="B328" s="427"/>
      <c r="C328" s="427"/>
      <c r="D328" s="427"/>
      <c r="E328" s="427"/>
      <c r="F328" s="430"/>
      <c r="G328" s="430"/>
      <c r="H328" s="427"/>
      <c r="I328" s="427"/>
      <c r="J328" s="428"/>
      <c r="K328" s="428"/>
      <c r="L328" s="428"/>
      <c r="M328" s="428"/>
    </row>
    <row r="329" spans="1:13" ht="12.75">
      <c r="A329" s="427"/>
      <c r="B329" s="427"/>
      <c r="C329" s="427"/>
      <c r="D329" s="427"/>
      <c r="E329" s="427"/>
      <c r="F329" s="430"/>
      <c r="G329" s="430"/>
      <c r="H329" s="427"/>
      <c r="I329" s="427"/>
      <c r="J329" s="428"/>
      <c r="K329" s="428"/>
      <c r="L329" s="428"/>
      <c r="M329" s="428"/>
    </row>
    <row r="330" spans="1:13" ht="12.75">
      <c r="A330" s="427"/>
      <c r="B330" s="427"/>
      <c r="C330" s="427"/>
      <c r="D330" s="427"/>
      <c r="E330" s="427"/>
      <c r="F330" s="430"/>
      <c r="G330" s="430"/>
      <c r="H330" s="427"/>
      <c r="I330" s="427"/>
      <c r="J330" s="428"/>
      <c r="K330" s="428"/>
      <c r="L330" s="428"/>
      <c r="M330" s="428"/>
    </row>
    <row r="331" spans="1:13" ht="12.75">
      <c r="A331" s="427"/>
      <c r="B331" s="427"/>
      <c r="C331" s="427"/>
      <c r="D331" s="427"/>
      <c r="E331" s="427"/>
      <c r="F331" s="430"/>
      <c r="G331" s="430"/>
      <c r="H331" s="427"/>
      <c r="I331" s="427"/>
      <c r="J331" s="428"/>
      <c r="K331" s="428"/>
      <c r="L331" s="428"/>
      <c r="M331" s="428"/>
    </row>
    <row r="332" spans="1:13" ht="12.75">
      <c r="A332" s="427"/>
      <c r="B332" s="427"/>
      <c r="C332" s="427"/>
      <c r="D332" s="427"/>
      <c r="E332" s="427"/>
      <c r="F332" s="430"/>
      <c r="G332" s="430"/>
      <c r="H332" s="427"/>
      <c r="I332" s="427"/>
      <c r="J332" s="428"/>
      <c r="K332" s="428"/>
      <c r="L332" s="428"/>
      <c r="M332" s="428"/>
    </row>
    <row r="333" spans="1:13" ht="12.75">
      <c r="A333" s="427"/>
      <c r="B333" s="427"/>
      <c r="C333" s="427"/>
      <c r="D333" s="427"/>
      <c r="E333" s="427"/>
      <c r="F333" s="430"/>
      <c r="G333" s="430"/>
      <c r="H333" s="427"/>
      <c r="I333" s="427"/>
      <c r="J333" s="428"/>
      <c r="K333" s="428"/>
      <c r="L333" s="428"/>
      <c r="M333" s="428"/>
    </row>
    <row r="334" spans="1:13" ht="12.75">
      <c r="A334" s="427"/>
      <c r="B334" s="427"/>
      <c r="C334" s="427"/>
      <c r="D334" s="427"/>
      <c r="E334" s="427"/>
      <c r="F334" s="430"/>
      <c r="G334" s="430"/>
      <c r="H334" s="427"/>
      <c r="I334" s="427"/>
      <c r="J334" s="428"/>
      <c r="K334" s="428"/>
      <c r="L334" s="428"/>
      <c r="M334" s="428"/>
    </row>
    <row r="335" spans="1:13" ht="12.75">
      <c r="A335" s="427"/>
      <c r="B335" s="427"/>
      <c r="C335" s="427"/>
      <c r="D335" s="427"/>
      <c r="E335" s="427"/>
      <c r="F335" s="430"/>
      <c r="G335" s="430"/>
      <c r="H335" s="427"/>
      <c r="I335" s="427"/>
      <c r="J335" s="428"/>
      <c r="K335" s="428"/>
      <c r="L335" s="428"/>
      <c r="M335" s="428"/>
    </row>
    <row r="336" spans="1:13" ht="12.75">
      <c r="A336" s="427"/>
      <c r="B336" s="427"/>
      <c r="C336" s="427"/>
      <c r="D336" s="427"/>
      <c r="E336" s="427"/>
      <c r="F336" s="430"/>
      <c r="G336" s="430"/>
      <c r="H336" s="427"/>
      <c r="I336" s="427"/>
      <c r="J336" s="428"/>
      <c r="K336" s="428"/>
      <c r="L336" s="428"/>
      <c r="M336" s="428"/>
    </row>
    <row r="337" spans="1:13" ht="12.75">
      <c r="A337" s="427"/>
      <c r="B337" s="427"/>
      <c r="C337" s="427"/>
      <c r="D337" s="427"/>
      <c r="E337" s="427"/>
      <c r="F337" s="430"/>
      <c r="G337" s="430"/>
      <c r="H337" s="427"/>
      <c r="I337" s="427"/>
      <c r="J337" s="428"/>
      <c r="K337" s="428"/>
      <c r="L337" s="428"/>
      <c r="M337" s="428"/>
    </row>
    <row r="338" spans="1:13" ht="12.75">
      <c r="A338" s="427"/>
      <c r="B338" s="427"/>
      <c r="C338" s="427"/>
      <c r="D338" s="427"/>
      <c r="E338" s="427"/>
      <c r="F338" s="430"/>
      <c r="G338" s="430"/>
      <c r="H338" s="427"/>
      <c r="I338" s="427"/>
      <c r="J338" s="428"/>
      <c r="K338" s="428"/>
      <c r="L338" s="428"/>
      <c r="M338" s="428"/>
    </row>
    <row r="339" spans="1:13" ht="12.75">
      <c r="A339" s="427"/>
      <c r="B339" s="427"/>
      <c r="C339" s="427"/>
      <c r="D339" s="427"/>
      <c r="E339" s="427"/>
      <c r="F339" s="430"/>
      <c r="G339" s="430"/>
      <c r="H339" s="427"/>
      <c r="I339" s="427"/>
      <c r="J339" s="428"/>
      <c r="K339" s="428"/>
      <c r="L339" s="428"/>
      <c r="M339" s="428"/>
    </row>
    <row r="340" spans="1:13" ht="12.75">
      <c r="A340" s="427"/>
      <c r="B340" s="427"/>
      <c r="C340" s="427"/>
      <c r="D340" s="427"/>
      <c r="E340" s="427"/>
      <c r="F340" s="430"/>
      <c r="G340" s="430"/>
      <c r="H340" s="427"/>
      <c r="I340" s="427"/>
      <c r="J340" s="428"/>
      <c r="K340" s="428"/>
      <c r="L340" s="428"/>
      <c r="M340" s="428"/>
    </row>
    <row r="341" spans="1:13" ht="12.75">
      <c r="A341" s="427"/>
      <c r="B341" s="427"/>
      <c r="C341" s="427"/>
      <c r="D341" s="427"/>
      <c r="E341" s="427"/>
      <c r="F341" s="430"/>
      <c r="G341" s="430"/>
      <c r="H341" s="427"/>
      <c r="I341" s="427"/>
      <c r="J341" s="428"/>
      <c r="K341" s="428"/>
      <c r="L341" s="428"/>
      <c r="M341" s="428"/>
    </row>
    <row r="342" spans="1:13" ht="12.75">
      <c r="A342" s="427"/>
      <c r="B342" s="427"/>
      <c r="C342" s="427"/>
      <c r="D342" s="427"/>
      <c r="E342" s="427"/>
      <c r="F342" s="430"/>
      <c r="G342" s="430"/>
      <c r="H342" s="427"/>
      <c r="I342" s="427"/>
      <c r="J342" s="428"/>
      <c r="K342" s="428"/>
      <c r="L342" s="428"/>
      <c r="M342" s="428"/>
    </row>
    <row r="343" spans="1:13" ht="12.75">
      <c r="A343" s="427"/>
      <c r="B343" s="427"/>
      <c r="C343" s="427"/>
      <c r="D343" s="427"/>
      <c r="E343" s="427"/>
      <c r="F343" s="430"/>
      <c r="G343" s="430"/>
      <c r="H343" s="427"/>
      <c r="I343" s="427"/>
      <c r="J343" s="428"/>
      <c r="K343" s="428"/>
      <c r="L343" s="428"/>
      <c r="M343" s="428"/>
    </row>
    <row r="344" spans="1:13" ht="12.75">
      <c r="A344" s="427"/>
      <c r="B344" s="427"/>
      <c r="C344" s="427"/>
      <c r="D344" s="427"/>
      <c r="E344" s="427"/>
      <c r="F344" s="430"/>
      <c r="G344" s="430"/>
      <c r="H344" s="427"/>
      <c r="I344" s="427"/>
      <c r="J344" s="428"/>
      <c r="K344" s="428"/>
      <c r="L344" s="428"/>
      <c r="M344" s="428"/>
    </row>
    <row r="345" spans="1:13" ht="12.75">
      <c r="A345" s="427"/>
      <c r="B345" s="427"/>
      <c r="C345" s="427"/>
      <c r="D345" s="427"/>
      <c r="E345" s="427"/>
      <c r="F345" s="430"/>
      <c r="G345" s="430"/>
      <c r="H345" s="427"/>
      <c r="I345" s="427"/>
      <c r="J345" s="428"/>
      <c r="K345" s="428"/>
      <c r="L345" s="428"/>
      <c r="M345" s="428"/>
    </row>
    <row r="346" spans="1:13" ht="12.75">
      <c r="A346" s="427"/>
      <c r="B346" s="427"/>
      <c r="C346" s="427"/>
      <c r="D346" s="427"/>
      <c r="E346" s="427"/>
      <c r="F346" s="430"/>
      <c r="G346" s="430"/>
      <c r="H346" s="427"/>
      <c r="I346" s="427"/>
      <c r="J346" s="428"/>
      <c r="K346" s="428"/>
      <c r="L346" s="428"/>
      <c r="M346" s="428"/>
    </row>
    <row r="347" spans="1:13" ht="12.75">
      <c r="A347" s="427"/>
      <c r="B347" s="427"/>
      <c r="C347" s="426"/>
      <c r="D347" s="427"/>
      <c r="E347" s="427"/>
      <c r="F347" s="441"/>
      <c r="G347" s="441"/>
      <c r="H347" s="427"/>
      <c r="I347" s="427"/>
      <c r="J347" s="434"/>
      <c r="K347" s="434"/>
      <c r="L347" s="434"/>
      <c r="M347" s="434"/>
    </row>
    <row r="348" spans="1:13" ht="12.75">
      <c r="A348" s="426"/>
      <c r="B348" s="426"/>
      <c r="C348" s="426"/>
      <c r="D348" s="427"/>
      <c r="E348" s="427"/>
      <c r="F348" s="427"/>
      <c r="G348" s="427"/>
      <c r="H348" s="427"/>
      <c r="I348" s="427"/>
      <c r="J348" s="429"/>
      <c r="K348" s="429"/>
      <c r="L348" s="429"/>
      <c r="M348" s="429"/>
    </row>
    <row r="349" spans="1:13" ht="12.75">
      <c r="A349" s="427"/>
      <c r="B349" s="427"/>
      <c r="C349" s="427"/>
      <c r="D349" s="430"/>
      <c r="E349" s="430"/>
      <c r="F349" s="430"/>
      <c r="G349" s="430"/>
      <c r="H349" s="427"/>
      <c r="I349" s="427"/>
      <c r="J349" s="428"/>
      <c r="K349" s="428"/>
      <c r="L349" s="428"/>
      <c r="M349" s="428"/>
    </row>
    <row r="350" spans="1:13" ht="12.75">
      <c r="A350" s="427"/>
      <c r="B350" s="427"/>
      <c r="C350" s="427"/>
      <c r="D350" s="430"/>
      <c r="E350" s="430"/>
      <c r="F350" s="430"/>
      <c r="G350" s="430"/>
      <c r="H350" s="427"/>
      <c r="I350" s="427"/>
      <c r="J350" s="428"/>
      <c r="K350" s="428"/>
      <c r="L350" s="428"/>
      <c r="M350" s="428"/>
    </row>
    <row r="351" spans="1:13" ht="12.75">
      <c r="A351" s="427"/>
      <c r="B351" s="427"/>
      <c r="C351" s="427"/>
      <c r="D351" s="430"/>
      <c r="E351" s="430"/>
      <c r="F351" s="430"/>
      <c r="G351" s="430"/>
      <c r="H351" s="427"/>
      <c r="I351" s="427"/>
      <c r="J351" s="428"/>
      <c r="K351" s="428"/>
      <c r="L351" s="428"/>
      <c r="M351" s="428"/>
    </row>
    <row r="352" spans="1:13" ht="12.75">
      <c r="A352" s="427"/>
      <c r="B352" s="427"/>
      <c r="C352" s="426"/>
      <c r="D352" s="441"/>
      <c r="E352" s="441"/>
      <c r="F352" s="441"/>
      <c r="G352" s="441"/>
      <c r="H352" s="427"/>
      <c r="I352" s="427"/>
      <c r="J352" s="434"/>
      <c r="K352" s="434"/>
      <c r="L352" s="434"/>
      <c r="M352" s="434"/>
    </row>
    <row r="353" spans="1:13" ht="12.75">
      <c r="A353" s="435"/>
      <c r="B353" s="435"/>
      <c r="C353" s="426"/>
      <c r="D353" s="431"/>
      <c r="E353" s="431"/>
      <c r="F353" s="431"/>
      <c r="G353" s="431"/>
      <c r="H353" s="431"/>
      <c r="I353" s="431"/>
      <c r="J353" s="429"/>
      <c r="K353" s="429"/>
      <c r="L353" s="429"/>
      <c r="M353" s="429"/>
    </row>
    <row r="354" spans="1:13" ht="12.75">
      <c r="A354" s="437"/>
      <c r="B354" s="437"/>
      <c r="C354" s="438"/>
      <c r="D354" s="436"/>
      <c r="E354" s="436"/>
      <c r="F354" s="436"/>
      <c r="G354" s="436"/>
      <c r="H354" s="436"/>
      <c r="I354" s="436"/>
      <c r="J354" s="428"/>
      <c r="K354" s="428"/>
      <c r="L354" s="428"/>
      <c r="M354" s="428"/>
    </row>
    <row r="355" spans="1:13" ht="12.75">
      <c r="A355" s="437"/>
      <c r="B355" s="437"/>
      <c r="C355" s="426"/>
      <c r="D355" s="436"/>
      <c r="E355" s="436"/>
      <c r="F355" s="436"/>
      <c r="G355" s="436"/>
      <c r="H355" s="436"/>
      <c r="I355" s="436"/>
      <c r="J355" s="429"/>
      <c r="K355" s="429"/>
      <c r="L355" s="429"/>
      <c r="M355" s="429"/>
    </row>
    <row r="356" spans="1:13" ht="12.75">
      <c r="A356" s="437"/>
      <c r="B356" s="437"/>
      <c r="C356" s="438"/>
      <c r="D356" s="436"/>
      <c r="E356" s="436"/>
      <c r="F356" s="436"/>
      <c r="G356" s="436"/>
      <c r="H356" s="436"/>
      <c r="I356" s="436"/>
      <c r="J356" s="428"/>
      <c r="K356" s="428"/>
      <c r="L356" s="428"/>
      <c r="M356" s="428"/>
    </row>
    <row r="357" spans="1:13" ht="12.75">
      <c r="A357" s="431"/>
      <c r="B357" s="431"/>
      <c r="C357" s="438"/>
      <c r="D357" s="436"/>
      <c r="E357" s="436"/>
      <c r="F357" s="436"/>
      <c r="G357" s="436"/>
      <c r="H357" s="436"/>
      <c r="I357" s="436"/>
      <c r="J357" s="428"/>
      <c r="K357" s="428"/>
      <c r="L357" s="428"/>
      <c r="M357" s="428"/>
    </row>
    <row r="358" spans="1:13" ht="12.75">
      <c r="A358" s="431"/>
      <c r="B358" s="431"/>
      <c r="C358" s="432"/>
      <c r="D358" s="433"/>
      <c r="E358" s="433"/>
      <c r="F358" s="433"/>
      <c r="G358" s="433"/>
      <c r="H358" s="433"/>
      <c r="I358" s="433"/>
      <c r="J358" s="434"/>
      <c r="K358" s="434"/>
      <c r="L358" s="434"/>
      <c r="M358" s="434"/>
    </row>
    <row r="359" spans="1:13" ht="12.75">
      <c r="A359" s="431"/>
      <c r="B359" s="431"/>
      <c r="C359" s="432"/>
      <c r="D359" s="433"/>
      <c r="E359" s="433"/>
      <c r="F359" s="433"/>
      <c r="G359" s="433"/>
      <c r="H359" s="433"/>
      <c r="I359" s="433"/>
      <c r="J359" s="434"/>
      <c r="K359" s="434"/>
      <c r="L359" s="434"/>
      <c r="M359" s="434"/>
    </row>
    <row r="360" spans="1:13" ht="12.75">
      <c r="A360" s="431"/>
      <c r="B360" s="431"/>
      <c r="C360" s="432"/>
      <c r="D360" s="433"/>
      <c r="E360" s="433"/>
      <c r="F360" s="433"/>
      <c r="G360" s="433"/>
      <c r="H360" s="433"/>
      <c r="I360" s="433"/>
      <c r="J360" s="434"/>
      <c r="K360" s="434"/>
      <c r="L360" s="434"/>
      <c r="M360" s="434"/>
    </row>
    <row r="361" spans="1:13" ht="12.75">
      <c r="A361" s="431"/>
      <c r="B361" s="431"/>
      <c r="C361" s="432"/>
      <c r="D361" s="433"/>
      <c r="E361" s="433"/>
      <c r="F361" s="433"/>
      <c r="G361" s="433"/>
      <c r="H361" s="433"/>
      <c r="I361" s="433"/>
      <c r="J361" s="434"/>
      <c r="K361" s="434"/>
      <c r="L361" s="434"/>
      <c r="M361" s="434"/>
    </row>
    <row r="362" spans="1:13" ht="12.75">
      <c r="A362" s="431"/>
      <c r="B362" s="431"/>
      <c r="C362" s="432"/>
      <c r="D362" s="433"/>
      <c r="E362" s="433"/>
      <c r="F362" s="433"/>
      <c r="G362" s="433"/>
      <c r="H362" s="433"/>
      <c r="I362" s="433"/>
      <c r="J362" s="434"/>
      <c r="K362" s="434"/>
      <c r="L362" s="434"/>
      <c r="M362" s="434"/>
    </row>
    <row r="363" spans="1:13" ht="12.75">
      <c r="A363" s="431"/>
      <c r="B363" s="431"/>
      <c r="C363" s="432"/>
      <c r="D363" s="433"/>
      <c r="E363" s="433"/>
      <c r="F363" s="433"/>
      <c r="G363" s="433"/>
      <c r="H363" s="433"/>
      <c r="I363" s="433"/>
      <c r="J363" s="434"/>
      <c r="K363" s="434"/>
      <c r="L363" s="434"/>
      <c r="M363" s="434"/>
    </row>
    <row r="364" spans="1:13" ht="12.75">
      <c r="A364" s="431"/>
      <c r="B364" s="431"/>
      <c r="C364" s="432"/>
      <c r="D364" s="433"/>
      <c r="E364" s="433"/>
      <c r="F364" s="433"/>
      <c r="G364" s="433"/>
      <c r="H364" s="433"/>
      <c r="I364" s="433"/>
      <c r="J364" s="434"/>
      <c r="K364" s="434"/>
      <c r="L364" s="434"/>
      <c r="M364" s="434"/>
    </row>
    <row r="365" spans="1:13" ht="12.75">
      <c r="A365" s="431"/>
      <c r="B365" s="431"/>
      <c r="C365" s="432"/>
      <c r="D365" s="433"/>
      <c r="E365" s="433"/>
      <c r="F365" s="433"/>
      <c r="G365" s="433"/>
      <c r="H365" s="433"/>
      <c r="I365" s="433"/>
      <c r="J365" s="434"/>
      <c r="K365" s="434"/>
      <c r="L365" s="434"/>
      <c r="M365" s="434"/>
    </row>
    <row r="366" spans="1:13" ht="12.75">
      <c r="A366" s="435"/>
      <c r="B366" s="435"/>
      <c r="C366" s="426"/>
      <c r="D366" s="431"/>
      <c r="E366" s="431"/>
      <c r="F366" s="431"/>
      <c r="G366" s="431"/>
      <c r="H366" s="431"/>
      <c r="I366" s="436"/>
      <c r="J366" s="429"/>
      <c r="K366" s="429"/>
      <c r="L366" s="429"/>
      <c r="M366" s="429"/>
    </row>
    <row r="367" spans="1:13" ht="12.75">
      <c r="A367" s="437"/>
      <c r="B367" s="437"/>
      <c r="C367" s="438"/>
      <c r="D367" s="436"/>
      <c r="E367" s="436"/>
      <c r="F367" s="436"/>
      <c r="G367" s="436"/>
      <c r="H367" s="431"/>
      <c r="I367" s="436"/>
      <c r="J367" s="428"/>
      <c r="K367" s="428"/>
      <c r="L367" s="428"/>
      <c r="M367" s="428"/>
    </row>
    <row r="368" spans="1:13" ht="12.75">
      <c r="A368" s="437"/>
      <c r="B368" s="437"/>
      <c r="C368" s="438"/>
      <c r="D368" s="436"/>
      <c r="E368" s="436"/>
      <c r="F368" s="436"/>
      <c r="G368" s="436"/>
      <c r="H368" s="431"/>
      <c r="I368" s="436"/>
      <c r="J368" s="428"/>
      <c r="K368" s="428"/>
      <c r="L368" s="428"/>
      <c r="M368" s="428"/>
    </row>
    <row r="369" spans="1:13" ht="12.75">
      <c r="A369" s="437"/>
      <c r="B369" s="437"/>
      <c r="C369" s="438"/>
      <c r="D369" s="436"/>
      <c r="E369" s="436"/>
      <c r="F369" s="436"/>
      <c r="G369" s="436"/>
      <c r="H369" s="431"/>
      <c r="I369" s="436"/>
      <c r="J369" s="428"/>
      <c r="K369" s="428"/>
      <c r="L369" s="428"/>
      <c r="M369" s="428"/>
    </row>
    <row r="370" spans="1:13" ht="12.75">
      <c r="A370" s="437"/>
      <c r="B370" s="437"/>
      <c r="C370" s="438"/>
      <c r="D370" s="436"/>
      <c r="E370" s="436"/>
      <c r="F370" s="436"/>
      <c r="G370" s="436"/>
      <c r="H370" s="431"/>
      <c r="I370" s="436"/>
      <c r="J370" s="428"/>
      <c r="K370" s="428"/>
      <c r="L370" s="428"/>
      <c r="M370" s="428"/>
    </row>
    <row r="371" spans="1:13" ht="12.75">
      <c r="A371" s="437"/>
      <c r="B371" s="437"/>
      <c r="C371" s="438"/>
      <c r="D371" s="436"/>
      <c r="E371" s="436"/>
      <c r="F371" s="436"/>
      <c r="G371" s="436"/>
      <c r="H371" s="431"/>
      <c r="I371" s="436"/>
      <c r="J371" s="428"/>
      <c r="K371" s="428"/>
      <c r="L371" s="428"/>
      <c r="M371" s="428"/>
    </row>
    <row r="372" spans="1:13" ht="12.75">
      <c r="A372" s="437"/>
      <c r="B372" s="437"/>
      <c r="C372" s="432"/>
      <c r="D372" s="433"/>
      <c r="E372" s="433"/>
      <c r="F372" s="433"/>
      <c r="G372" s="433"/>
      <c r="H372" s="431"/>
      <c r="I372" s="436"/>
      <c r="J372" s="434"/>
      <c r="K372" s="434"/>
      <c r="L372" s="434"/>
      <c r="M372" s="434"/>
    </row>
    <row r="373" spans="1:13" ht="12.75">
      <c r="A373" s="435"/>
      <c r="B373" s="435"/>
      <c r="C373" s="426"/>
      <c r="D373" s="431"/>
      <c r="E373" s="431"/>
      <c r="F373" s="431"/>
      <c r="G373" s="431"/>
      <c r="H373" s="431"/>
      <c r="I373" s="436"/>
      <c r="J373" s="429"/>
      <c r="K373" s="429"/>
      <c r="L373" s="429"/>
      <c r="M373" s="429"/>
    </row>
    <row r="374" spans="1:13" ht="12.75">
      <c r="A374" s="437"/>
      <c r="B374" s="437"/>
      <c r="C374" s="438"/>
      <c r="D374" s="436"/>
      <c r="E374" s="436"/>
      <c r="F374" s="436"/>
      <c r="G374" s="436"/>
      <c r="H374" s="431"/>
      <c r="I374" s="436"/>
      <c r="J374" s="428"/>
      <c r="K374" s="428"/>
      <c r="L374" s="428"/>
      <c r="M374" s="428"/>
    </row>
    <row r="375" spans="1:13" ht="12.75">
      <c r="A375" s="431"/>
      <c r="B375" s="431"/>
      <c r="C375" s="438"/>
      <c r="D375" s="436"/>
      <c r="E375" s="436"/>
      <c r="F375" s="436"/>
      <c r="G375" s="436"/>
      <c r="H375" s="431"/>
      <c r="I375" s="436"/>
      <c r="J375" s="428"/>
      <c r="K375" s="428"/>
      <c r="L375" s="428"/>
      <c r="M375" s="428"/>
    </row>
    <row r="376" spans="1:13" ht="12.75">
      <c r="A376" s="431"/>
      <c r="B376" s="431"/>
      <c r="C376" s="432"/>
      <c r="D376" s="436"/>
      <c r="E376" s="436"/>
      <c r="F376" s="433"/>
      <c r="G376" s="433"/>
      <c r="H376" s="431"/>
      <c r="I376" s="436"/>
      <c r="J376" s="434"/>
      <c r="K376" s="434"/>
      <c r="L376" s="434"/>
      <c r="M376" s="434"/>
    </row>
    <row r="377" spans="1:13" ht="12.75">
      <c r="A377" s="439"/>
      <c r="B377" s="439"/>
      <c r="C377" s="426"/>
      <c r="D377" s="431"/>
      <c r="E377" s="431"/>
      <c r="F377" s="431"/>
      <c r="G377" s="431"/>
      <c r="H377" s="431"/>
      <c r="I377" s="436"/>
      <c r="J377" s="429"/>
      <c r="K377" s="429"/>
      <c r="L377" s="429"/>
      <c r="M377" s="429"/>
    </row>
    <row r="378" spans="1:13" ht="12.75">
      <c r="A378" s="429"/>
      <c r="C378" s="438"/>
      <c r="D378" s="436"/>
      <c r="E378" s="436"/>
      <c r="F378" s="436"/>
      <c r="G378" s="436"/>
      <c r="H378" s="431"/>
      <c r="I378" s="436"/>
      <c r="J378" s="428"/>
      <c r="K378" s="428"/>
      <c r="L378" s="428"/>
      <c r="M378" s="428"/>
    </row>
    <row r="379" spans="1:13" ht="12.75">
      <c r="A379" s="429"/>
      <c r="C379" s="438"/>
      <c r="D379" s="436"/>
      <c r="E379" s="436"/>
      <c r="F379" s="436"/>
      <c r="G379" s="436"/>
      <c r="H379" s="431"/>
      <c r="I379" s="436"/>
      <c r="J379" s="428"/>
      <c r="K379" s="428"/>
      <c r="L379" s="428"/>
      <c r="M379" s="428"/>
    </row>
    <row r="380" spans="1:13" ht="12.75">
      <c r="A380" s="437"/>
      <c r="B380" s="437"/>
      <c r="C380" s="438"/>
      <c r="D380" s="436"/>
      <c r="E380" s="436"/>
      <c r="F380" s="436"/>
      <c r="G380" s="436"/>
      <c r="H380" s="431"/>
      <c r="I380" s="436"/>
      <c r="J380" s="428"/>
      <c r="K380" s="428"/>
      <c r="L380" s="428"/>
      <c r="M380" s="428"/>
    </row>
    <row r="381" spans="1:13" ht="12.75">
      <c r="A381" s="427"/>
      <c r="B381" s="427"/>
      <c r="C381" s="438"/>
      <c r="D381" s="436"/>
      <c r="E381" s="436"/>
      <c r="F381" s="436"/>
      <c r="G381" s="436"/>
      <c r="H381" s="431"/>
      <c r="I381" s="436"/>
      <c r="J381" s="428"/>
      <c r="K381" s="428"/>
      <c r="L381" s="428"/>
      <c r="M381" s="428"/>
    </row>
    <row r="382" spans="1:13" ht="12.75">
      <c r="A382" s="427"/>
      <c r="B382" s="427"/>
      <c r="C382" s="438"/>
      <c r="D382" s="436"/>
      <c r="E382" s="436"/>
      <c r="F382" s="436"/>
      <c r="G382" s="436"/>
      <c r="H382" s="431"/>
      <c r="I382" s="436"/>
      <c r="J382" s="428"/>
      <c r="K382" s="428"/>
      <c r="L382" s="428"/>
      <c r="M382" s="428"/>
    </row>
    <row r="383" spans="1:13" ht="12.75">
      <c r="A383" s="437"/>
      <c r="B383" s="437"/>
      <c r="C383" s="438"/>
      <c r="D383" s="436"/>
      <c r="E383" s="436"/>
      <c r="F383" s="436"/>
      <c r="G383" s="436"/>
      <c r="H383" s="431"/>
      <c r="I383" s="436"/>
      <c r="J383" s="428"/>
      <c r="K383" s="428"/>
      <c r="L383" s="428"/>
      <c r="M383" s="428"/>
    </row>
    <row r="384" spans="1:13" ht="12.75">
      <c r="A384" s="437"/>
      <c r="B384" s="437"/>
      <c r="C384" s="432"/>
      <c r="D384" s="436"/>
      <c r="E384" s="436"/>
      <c r="F384" s="433"/>
      <c r="G384" s="433"/>
      <c r="H384" s="431"/>
      <c r="I384" s="436"/>
      <c r="J384" s="434"/>
      <c r="K384" s="434"/>
      <c r="L384" s="434"/>
      <c r="M384" s="434"/>
    </row>
    <row r="385" spans="1:13" ht="12.75">
      <c r="A385" s="439"/>
      <c r="B385" s="439"/>
      <c r="C385" s="426"/>
      <c r="D385" s="431"/>
      <c r="E385" s="431"/>
      <c r="F385" s="431"/>
      <c r="G385" s="431"/>
      <c r="H385" s="431"/>
      <c r="I385" s="436"/>
      <c r="J385" s="429"/>
      <c r="K385" s="429"/>
      <c r="L385" s="429"/>
      <c r="M385" s="429"/>
    </row>
    <row r="386" spans="1:13" ht="12.75">
      <c r="A386" s="429"/>
      <c r="C386" s="438"/>
      <c r="D386" s="436"/>
      <c r="E386" s="436"/>
      <c r="F386" s="436"/>
      <c r="G386" s="436"/>
      <c r="H386" s="431"/>
      <c r="I386" s="436"/>
      <c r="J386" s="428"/>
      <c r="K386" s="428"/>
      <c r="L386" s="428"/>
      <c r="M386" s="428"/>
    </row>
    <row r="387" spans="1:13" ht="12.75">
      <c r="A387" s="429"/>
      <c r="C387" s="438"/>
      <c r="D387" s="436"/>
      <c r="E387" s="436"/>
      <c r="F387" s="436"/>
      <c r="G387" s="436"/>
      <c r="H387" s="431"/>
      <c r="I387" s="436"/>
      <c r="J387" s="428"/>
      <c r="K387" s="428"/>
      <c r="L387" s="428"/>
      <c r="M387" s="428"/>
    </row>
    <row r="388" spans="1:13" ht="12.75">
      <c r="A388" s="427"/>
      <c r="B388" s="427"/>
      <c r="C388" s="438"/>
      <c r="D388" s="436"/>
      <c r="E388" s="436"/>
      <c r="F388" s="436"/>
      <c r="G388" s="436"/>
      <c r="H388" s="431"/>
      <c r="I388" s="436"/>
      <c r="J388" s="428"/>
      <c r="K388" s="428"/>
      <c r="L388" s="428"/>
      <c r="M388" s="428"/>
    </row>
    <row r="389" spans="1:13" ht="12.75">
      <c r="A389" s="440"/>
      <c r="B389" s="440"/>
      <c r="C389" s="432"/>
      <c r="D389" s="436"/>
      <c r="E389" s="436"/>
      <c r="F389" s="433"/>
      <c r="G389" s="433"/>
      <c r="H389" s="431"/>
      <c r="I389" s="436"/>
      <c r="J389" s="434"/>
      <c r="K389" s="434"/>
      <c r="L389" s="434"/>
      <c r="M389" s="434"/>
    </row>
    <row r="390" spans="1:13" ht="12.75">
      <c r="A390" s="435"/>
      <c r="B390" s="435"/>
      <c r="C390" s="426"/>
      <c r="D390" s="431"/>
      <c r="E390" s="431"/>
      <c r="F390" s="431"/>
      <c r="G390" s="431"/>
      <c r="H390" s="431"/>
      <c r="I390" s="431"/>
      <c r="J390" s="429"/>
      <c r="K390" s="429"/>
      <c r="L390" s="429"/>
      <c r="M390" s="429"/>
    </row>
    <row r="391" spans="1:13" ht="12.75">
      <c r="A391" s="437"/>
      <c r="B391" s="437"/>
      <c r="C391" s="431"/>
      <c r="D391" s="436"/>
      <c r="E391" s="436"/>
      <c r="F391" s="436"/>
      <c r="G391" s="436"/>
      <c r="H391" s="436"/>
      <c r="I391" s="436"/>
      <c r="J391" s="428"/>
      <c r="K391" s="428"/>
      <c r="L391" s="428"/>
      <c r="M391" s="428"/>
    </row>
    <row r="392" spans="1:13" ht="12.75">
      <c r="A392" s="427"/>
      <c r="B392" s="427"/>
      <c r="C392" s="438"/>
      <c r="D392" s="436"/>
      <c r="E392" s="436"/>
      <c r="F392" s="436"/>
      <c r="G392" s="436"/>
      <c r="H392" s="436"/>
      <c r="I392" s="436"/>
      <c r="J392" s="428"/>
      <c r="K392" s="428"/>
      <c r="L392" s="428"/>
      <c r="M392" s="428"/>
    </row>
    <row r="393" spans="1:13" ht="12.75">
      <c r="A393" s="427"/>
      <c r="B393" s="427"/>
      <c r="C393" s="432"/>
      <c r="D393" s="433"/>
      <c r="E393" s="433"/>
      <c r="F393" s="433"/>
      <c r="G393" s="433"/>
      <c r="H393" s="433"/>
      <c r="I393" s="433"/>
      <c r="J393" s="434"/>
      <c r="K393" s="434"/>
      <c r="L393" s="434"/>
      <c r="M393" s="434"/>
    </row>
    <row r="394" spans="1:13" ht="12.75">
      <c r="A394" s="427"/>
      <c r="B394" s="427"/>
      <c r="C394" s="432"/>
      <c r="D394" s="433"/>
      <c r="E394" s="433"/>
      <c r="F394" s="433"/>
      <c r="G394" s="433"/>
      <c r="H394" s="433"/>
      <c r="I394" s="433"/>
      <c r="J394" s="434"/>
      <c r="K394" s="434"/>
      <c r="L394" s="434"/>
      <c r="M394" s="434"/>
    </row>
    <row r="395" spans="1:13" ht="12.75">
      <c r="A395" s="427"/>
      <c r="B395" s="427"/>
      <c r="C395" s="432"/>
      <c r="D395" s="433"/>
      <c r="E395" s="433"/>
      <c r="F395" s="433"/>
      <c r="G395" s="433"/>
      <c r="H395" s="433"/>
      <c r="I395" s="433"/>
      <c r="J395" s="434"/>
      <c r="K395" s="434"/>
      <c r="L395" s="434"/>
      <c r="M395" s="434"/>
    </row>
    <row r="396" spans="1:13" ht="12.75">
      <c r="A396" s="427"/>
      <c r="B396" s="427"/>
      <c r="C396" s="432"/>
      <c r="D396" s="433"/>
      <c r="E396" s="433"/>
      <c r="F396" s="433"/>
      <c r="G396" s="433"/>
      <c r="H396" s="433"/>
      <c r="I396" s="433"/>
      <c r="J396" s="434"/>
      <c r="K396" s="434"/>
      <c r="L396" s="434"/>
      <c r="M396" s="434"/>
    </row>
    <row r="397" spans="1:13" ht="12.75">
      <c r="A397" s="427"/>
      <c r="B397" s="427"/>
      <c r="C397" s="432"/>
      <c r="D397" s="433"/>
      <c r="E397" s="433"/>
      <c r="F397" s="433"/>
      <c r="G397" s="433"/>
      <c r="H397" s="433"/>
      <c r="I397" s="433"/>
      <c r="J397" s="434"/>
      <c r="K397" s="434"/>
      <c r="L397" s="434"/>
      <c r="M397" s="434"/>
    </row>
    <row r="398" spans="1:13" ht="12.75">
      <c r="A398" s="427"/>
      <c r="B398" s="427"/>
      <c r="C398" s="432"/>
      <c r="D398" s="433"/>
      <c r="E398" s="433"/>
      <c r="F398" s="433"/>
      <c r="G398" s="433"/>
      <c r="H398" s="433"/>
      <c r="I398" s="433"/>
      <c r="J398" s="434"/>
      <c r="K398" s="434"/>
      <c r="L398" s="434"/>
      <c r="M398" s="434"/>
    </row>
    <row r="399" spans="1:13" ht="12.75">
      <c r="A399" s="426"/>
      <c r="B399" s="426"/>
      <c r="C399" s="426"/>
      <c r="D399" s="427"/>
      <c r="E399" s="427"/>
      <c r="F399" s="427"/>
      <c r="G399" s="427"/>
      <c r="H399" s="427"/>
      <c r="I399" s="427"/>
      <c r="J399" s="429"/>
      <c r="K399" s="429"/>
      <c r="L399" s="429"/>
      <c r="M399" s="429"/>
    </row>
    <row r="400" spans="1:13" ht="12.75">
      <c r="A400" s="427"/>
      <c r="B400" s="427"/>
      <c r="C400" s="427"/>
      <c r="D400" s="427"/>
      <c r="E400" s="427"/>
      <c r="F400" s="430"/>
      <c r="G400" s="430"/>
      <c r="H400" s="430"/>
      <c r="I400" s="430"/>
      <c r="J400" s="428"/>
      <c r="K400" s="428"/>
      <c r="L400" s="428"/>
      <c r="M400" s="428"/>
    </row>
    <row r="401" spans="1:13" ht="12.75">
      <c r="A401" s="427"/>
      <c r="B401" s="427"/>
      <c r="C401" s="427"/>
      <c r="D401" s="427"/>
      <c r="E401" s="427"/>
      <c r="F401" s="430"/>
      <c r="G401" s="430"/>
      <c r="H401" s="430"/>
      <c r="I401" s="430"/>
      <c r="J401" s="428"/>
      <c r="K401" s="428"/>
      <c r="L401" s="428"/>
      <c r="M401" s="428"/>
    </row>
    <row r="402" spans="1:13" ht="12.75">
      <c r="A402" s="427"/>
      <c r="B402" s="427"/>
      <c r="C402" s="427"/>
      <c r="D402" s="427"/>
      <c r="E402" s="427"/>
      <c r="F402" s="430"/>
      <c r="G402" s="430"/>
      <c r="H402" s="430"/>
      <c r="I402" s="430"/>
      <c r="J402" s="428"/>
      <c r="K402" s="428"/>
      <c r="L402" s="428"/>
      <c r="M402" s="428"/>
    </row>
    <row r="403" spans="1:13" ht="12.75">
      <c r="A403" s="427"/>
      <c r="B403" s="427"/>
      <c r="C403" s="427"/>
      <c r="D403" s="427"/>
      <c r="E403" s="427"/>
      <c r="F403" s="430"/>
      <c r="G403" s="430"/>
      <c r="H403" s="430"/>
      <c r="I403" s="430"/>
      <c r="J403" s="428"/>
      <c r="K403" s="428"/>
      <c r="L403" s="428"/>
      <c r="M403" s="428"/>
    </row>
    <row r="404" spans="1:13" ht="12.75">
      <c r="A404" s="427"/>
      <c r="B404" s="427"/>
      <c r="C404" s="427"/>
      <c r="D404" s="427"/>
      <c r="E404" s="427"/>
      <c r="F404" s="430"/>
      <c r="G404" s="430"/>
      <c r="H404" s="430"/>
      <c r="I404" s="430"/>
      <c r="J404" s="428"/>
      <c r="K404" s="428"/>
      <c r="L404" s="428"/>
      <c r="M404" s="428"/>
    </row>
    <row r="405" spans="1:13" ht="12.75">
      <c r="A405" s="427"/>
      <c r="B405" s="427"/>
      <c r="C405" s="426"/>
      <c r="D405" s="427"/>
      <c r="E405" s="427"/>
      <c r="F405" s="441"/>
      <c r="G405" s="441"/>
      <c r="H405" s="441"/>
      <c r="I405" s="441"/>
      <c r="J405" s="434"/>
      <c r="K405" s="434"/>
      <c r="L405" s="434"/>
      <c r="M405" s="434"/>
    </row>
    <row r="406" spans="1:13" ht="12.75">
      <c r="A406" s="426"/>
      <c r="B406" s="426"/>
      <c r="C406" s="426"/>
      <c r="D406" s="427"/>
      <c r="E406" s="427"/>
      <c r="F406" s="427"/>
      <c r="G406" s="427"/>
      <c r="H406" s="427"/>
      <c r="I406" s="427"/>
      <c r="J406" s="429"/>
      <c r="K406" s="429"/>
      <c r="L406" s="429"/>
      <c r="M406" s="429"/>
    </row>
    <row r="407" spans="1:13" ht="12.75">
      <c r="A407" s="429"/>
      <c r="C407" s="427"/>
      <c r="D407" s="427"/>
      <c r="E407" s="427"/>
      <c r="F407" s="430"/>
      <c r="G407" s="430"/>
      <c r="H407" s="427"/>
      <c r="I407" s="427"/>
      <c r="J407" s="428"/>
      <c r="K407" s="428"/>
      <c r="L407" s="428"/>
      <c r="M407" s="428"/>
    </row>
    <row r="408" spans="1:13" ht="12.75">
      <c r="A408" s="429"/>
      <c r="C408" s="427"/>
      <c r="D408" s="427"/>
      <c r="E408" s="427"/>
      <c r="F408" s="430"/>
      <c r="G408" s="430"/>
      <c r="H408" s="427"/>
      <c r="I408" s="427"/>
      <c r="J408" s="428"/>
      <c r="K408" s="428"/>
      <c r="L408" s="428"/>
      <c r="M408" s="428"/>
    </row>
    <row r="409" spans="1:13" ht="16.5" customHeight="1">
      <c r="A409" s="429"/>
      <c r="C409" s="427"/>
      <c r="D409" s="427"/>
      <c r="E409" s="427"/>
      <c r="F409" s="430"/>
      <c r="G409" s="430"/>
      <c r="H409" s="427"/>
      <c r="I409" s="427"/>
      <c r="J409" s="428"/>
      <c r="K409" s="428"/>
      <c r="L409" s="428"/>
      <c r="M409" s="428"/>
    </row>
    <row r="410" spans="1:13" ht="12.75">
      <c r="A410" s="427"/>
      <c r="B410" s="427"/>
      <c r="C410" s="427"/>
      <c r="D410" s="427"/>
      <c r="E410" s="427"/>
      <c r="F410" s="430"/>
      <c r="G410" s="430"/>
      <c r="H410" s="427"/>
      <c r="I410" s="427"/>
      <c r="J410" s="428"/>
      <c r="K410" s="428"/>
      <c r="L410" s="428"/>
      <c r="M410" s="428"/>
    </row>
    <row r="411" spans="1:13" ht="12.75">
      <c r="A411" s="440"/>
      <c r="B411" s="440"/>
      <c r="C411" s="427"/>
      <c r="D411" s="427"/>
      <c r="E411" s="427"/>
      <c r="F411" s="430"/>
      <c r="G411" s="430"/>
      <c r="H411" s="427"/>
      <c r="I411" s="427"/>
      <c r="J411" s="428"/>
      <c r="K411" s="428"/>
      <c r="L411" s="428"/>
      <c r="M411" s="428"/>
    </row>
    <row r="412" spans="1:13" ht="12.75">
      <c r="A412" s="427"/>
      <c r="B412" s="427"/>
      <c r="C412" s="427"/>
      <c r="D412" s="427"/>
      <c r="E412" s="427"/>
      <c r="F412" s="430"/>
      <c r="G412" s="430"/>
      <c r="H412" s="427"/>
      <c r="I412" s="427"/>
      <c r="J412" s="428"/>
      <c r="K412" s="428"/>
      <c r="L412" s="428"/>
      <c r="M412" s="428"/>
    </row>
    <row r="413" spans="1:13" ht="12.75">
      <c r="A413" s="427"/>
      <c r="B413" s="427"/>
      <c r="C413" s="427"/>
      <c r="D413" s="427"/>
      <c r="E413" s="427"/>
      <c r="F413" s="430"/>
      <c r="G413" s="430"/>
      <c r="H413" s="427"/>
      <c r="I413" s="427"/>
      <c r="J413" s="428"/>
      <c r="K413" s="428"/>
      <c r="L413" s="428"/>
      <c r="M413" s="428"/>
    </row>
    <row r="414" spans="1:13" ht="12.75">
      <c r="A414" s="427"/>
      <c r="B414" s="427"/>
      <c r="C414" s="427"/>
      <c r="D414" s="427"/>
      <c r="E414" s="427"/>
      <c r="F414" s="430"/>
      <c r="G414" s="430"/>
      <c r="H414" s="427"/>
      <c r="I414" s="427"/>
      <c r="J414" s="428"/>
      <c r="K414" s="428"/>
      <c r="L414" s="428"/>
      <c r="M414" s="428"/>
    </row>
    <row r="415" spans="1:13" ht="12.75">
      <c r="A415" s="427"/>
      <c r="B415" s="427"/>
      <c r="C415" s="427"/>
      <c r="D415" s="427"/>
      <c r="E415" s="427"/>
      <c r="F415" s="430"/>
      <c r="G415" s="430"/>
      <c r="H415" s="427"/>
      <c r="I415" s="427"/>
      <c r="J415" s="428"/>
      <c r="K415" s="428"/>
      <c r="L415" s="428"/>
      <c r="M415" s="428"/>
    </row>
    <row r="416" spans="1:13" ht="12.75">
      <c r="A416" s="427"/>
      <c r="B416" s="427"/>
      <c r="C416" s="427"/>
      <c r="D416" s="427"/>
      <c r="E416" s="427"/>
      <c r="F416" s="430"/>
      <c r="G416" s="430"/>
      <c r="H416" s="427"/>
      <c r="I416" s="427"/>
      <c r="J416" s="428"/>
      <c r="K416" s="428"/>
      <c r="L416" s="428"/>
      <c r="M416" s="428"/>
    </row>
    <row r="417" spans="1:13" ht="12.75">
      <c r="A417" s="427"/>
      <c r="B417" s="427"/>
      <c r="C417" s="427"/>
      <c r="D417" s="427"/>
      <c r="E417" s="427"/>
      <c r="F417" s="430"/>
      <c r="G417" s="430"/>
      <c r="H417" s="427"/>
      <c r="I417" s="427"/>
      <c r="J417" s="428"/>
      <c r="K417" s="428"/>
      <c r="L417" s="428"/>
      <c r="M417" s="428"/>
    </row>
    <row r="418" spans="1:13" ht="12.75">
      <c r="A418" s="427"/>
      <c r="B418" s="427"/>
      <c r="C418" s="427"/>
      <c r="D418" s="427"/>
      <c r="E418" s="427"/>
      <c r="F418" s="430"/>
      <c r="G418" s="430"/>
      <c r="H418" s="427"/>
      <c r="I418" s="427"/>
      <c r="J418" s="428"/>
      <c r="K418" s="428"/>
      <c r="L418" s="428"/>
      <c r="M418" s="428"/>
    </row>
    <row r="419" spans="1:13" ht="12.75">
      <c r="A419" s="427"/>
      <c r="B419" s="427"/>
      <c r="C419" s="427"/>
      <c r="D419" s="427"/>
      <c r="E419" s="427"/>
      <c r="F419" s="430"/>
      <c r="G419" s="430"/>
      <c r="H419" s="427"/>
      <c r="I419" s="427"/>
      <c r="J419" s="428"/>
      <c r="K419" s="428"/>
      <c r="L419" s="428"/>
      <c r="M419" s="428"/>
    </row>
    <row r="420" spans="1:13" ht="12.75">
      <c r="A420" s="427"/>
      <c r="B420" s="427"/>
      <c r="C420" s="426"/>
      <c r="D420" s="427"/>
      <c r="E420" s="427"/>
      <c r="F420" s="441"/>
      <c r="G420" s="441"/>
      <c r="H420" s="427"/>
      <c r="I420" s="427"/>
      <c r="J420" s="434"/>
      <c r="K420" s="434"/>
      <c r="L420" s="434"/>
      <c r="M420" s="434"/>
    </row>
    <row r="421" spans="1:13" ht="12.75">
      <c r="A421" s="426"/>
      <c r="B421" s="426"/>
      <c r="C421" s="426"/>
      <c r="D421" s="427"/>
      <c r="E421" s="427"/>
      <c r="F421" s="427"/>
      <c r="G421" s="427"/>
      <c r="H421" s="427"/>
      <c r="I421" s="427"/>
      <c r="J421" s="429"/>
      <c r="K421" s="429"/>
      <c r="L421" s="429"/>
      <c r="M421" s="429"/>
    </row>
    <row r="422" spans="1:13" ht="12.75">
      <c r="A422" s="427"/>
      <c r="B422" s="427"/>
      <c r="C422" s="427"/>
      <c r="D422" s="427"/>
      <c r="E422" s="427"/>
      <c r="F422" s="430"/>
      <c r="G422" s="430"/>
      <c r="H422" s="427"/>
      <c r="I422" s="427"/>
      <c r="J422" s="428"/>
      <c r="K422" s="428"/>
      <c r="L422" s="428"/>
      <c r="M422" s="428"/>
    </row>
    <row r="423" spans="1:13" ht="12.75">
      <c r="A423" s="427"/>
      <c r="B423" s="427"/>
      <c r="C423" s="427"/>
      <c r="D423" s="427"/>
      <c r="E423" s="427"/>
      <c r="F423" s="430"/>
      <c r="G423" s="430"/>
      <c r="H423" s="427"/>
      <c r="I423" s="427"/>
      <c r="J423" s="428"/>
      <c r="K423" s="428"/>
      <c r="L423" s="428"/>
      <c r="M423" s="428"/>
    </row>
    <row r="424" spans="1:13" ht="12.75">
      <c r="A424" s="427"/>
      <c r="B424" s="427"/>
      <c r="C424" s="427"/>
      <c r="D424" s="427"/>
      <c r="E424" s="427"/>
      <c r="F424" s="430"/>
      <c r="G424" s="430"/>
      <c r="H424" s="427"/>
      <c r="I424" s="427"/>
      <c r="J424" s="428"/>
      <c r="K424" s="428"/>
      <c r="L424" s="428"/>
      <c r="M424" s="428"/>
    </row>
    <row r="425" spans="1:13" ht="12.75">
      <c r="A425" s="427"/>
      <c r="B425" s="427"/>
      <c r="C425" s="427"/>
      <c r="D425" s="427"/>
      <c r="E425" s="427"/>
      <c r="F425" s="430"/>
      <c r="G425" s="430"/>
      <c r="H425" s="427"/>
      <c r="I425" s="427"/>
      <c r="J425" s="428"/>
      <c r="K425" s="428"/>
      <c r="L425" s="428"/>
      <c r="M425" s="428"/>
    </row>
    <row r="426" spans="1:13" ht="12.75">
      <c r="A426" s="427"/>
      <c r="B426" s="427"/>
      <c r="C426" s="427"/>
      <c r="D426" s="427"/>
      <c r="E426" s="427"/>
      <c r="F426" s="430"/>
      <c r="G426" s="430"/>
      <c r="H426" s="427"/>
      <c r="I426" s="427"/>
      <c r="J426" s="428"/>
      <c r="K426" s="428"/>
      <c r="L426" s="428"/>
      <c r="M426" s="428"/>
    </row>
    <row r="427" spans="1:13" ht="12.75">
      <c r="A427" s="427"/>
      <c r="B427" s="427"/>
      <c r="C427" s="427"/>
      <c r="D427" s="427"/>
      <c r="E427" s="427"/>
      <c r="F427" s="430"/>
      <c r="G427" s="430"/>
      <c r="H427" s="427"/>
      <c r="I427" s="427"/>
      <c r="J427" s="428"/>
      <c r="K427" s="428"/>
      <c r="L427" s="428"/>
      <c r="M427" s="428"/>
    </row>
    <row r="428" spans="1:13" ht="12.75">
      <c r="A428" s="427"/>
      <c r="B428" s="427"/>
      <c r="C428" s="427"/>
      <c r="D428" s="427"/>
      <c r="E428" s="427"/>
      <c r="F428" s="430"/>
      <c r="G428" s="430"/>
      <c r="H428" s="427"/>
      <c r="I428" s="427"/>
      <c r="J428" s="428"/>
      <c r="K428" s="428"/>
      <c r="L428" s="428"/>
      <c r="M428" s="428"/>
    </row>
    <row r="429" spans="1:13" ht="12.75">
      <c r="A429" s="427"/>
      <c r="B429" s="427"/>
      <c r="C429" s="427"/>
      <c r="D429" s="427"/>
      <c r="E429" s="427"/>
      <c r="F429" s="430"/>
      <c r="G429" s="430"/>
      <c r="H429" s="427"/>
      <c r="I429" s="427"/>
      <c r="J429" s="428"/>
      <c r="K429" s="428"/>
      <c r="L429" s="428"/>
      <c r="M429" s="428"/>
    </row>
    <row r="430" spans="1:13" ht="12.75">
      <c r="A430" s="427"/>
      <c r="B430" s="427"/>
      <c r="C430" s="426"/>
      <c r="D430" s="427"/>
      <c r="E430" s="427"/>
      <c r="F430" s="441"/>
      <c r="G430" s="441"/>
      <c r="H430" s="427"/>
      <c r="I430" s="427"/>
      <c r="J430" s="434"/>
      <c r="K430" s="434"/>
      <c r="L430" s="434"/>
      <c r="M430" s="434"/>
    </row>
    <row r="431" spans="1:13" ht="12.75">
      <c r="A431" s="427"/>
      <c r="B431" s="427"/>
      <c r="C431" s="426"/>
      <c r="D431" s="427"/>
      <c r="E431" s="427"/>
      <c r="F431" s="441"/>
      <c r="G431" s="441"/>
      <c r="H431" s="427"/>
      <c r="I431" s="427"/>
      <c r="J431" s="434"/>
      <c r="K431" s="434"/>
      <c r="L431" s="434"/>
      <c r="M431" s="434"/>
    </row>
    <row r="432" spans="1:13" ht="12.75">
      <c r="A432" s="427"/>
      <c r="B432" s="427"/>
      <c r="C432" s="426"/>
      <c r="D432" s="427"/>
      <c r="E432" s="427"/>
      <c r="F432" s="441"/>
      <c r="G432" s="441"/>
      <c r="H432" s="427"/>
      <c r="I432" s="427"/>
      <c r="J432" s="434"/>
      <c r="K432" s="434"/>
      <c r="L432" s="434"/>
      <c r="M432" s="434"/>
    </row>
    <row r="433" spans="1:13" ht="12.75">
      <c r="A433" s="427"/>
      <c r="B433" s="427"/>
      <c r="C433" s="426"/>
      <c r="D433" s="427"/>
      <c r="E433" s="427"/>
      <c r="F433" s="441"/>
      <c r="G433" s="441"/>
      <c r="H433" s="427"/>
      <c r="I433" s="427"/>
      <c r="J433" s="434"/>
      <c r="K433" s="434"/>
      <c r="L433" s="434"/>
      <c r="M433" s="434"/>
    </row>
    <row r="434" spans="1:13" ht="12.75">
      <c r="A434" s="426"/>
      <c r="B434" s="426"/>
      <c r="C434" s="426"/>
      <c r="D434" s="427"/>
      <c r="E434" s="427"/>
      <c r="F434" s="427"/>
      <c r="G434" s="427"/>
      <c r="H434" s="427"/>
      <c r="I434" s="427"/>
      <c r="J434" s="429"/>
      <c r="K434" s="429"/>
      <c r="L434" s="429"/>
      <c r="M434" s="429"/>
    </row>
    <row r="435" spans="1:13" ht="12.75">
      <c r="A435" s="427"/>
      <c r="B435" s="427"/>
      <c r="C435" s="427"/>
      <c r="D435" s="427"/>
      <c r="E435" s="427"/>
      <c r="F435" s="430"/>
      <c r="G435" s="430"/>
      <c r="H435" s="427"/>
      <c r="I435" s="427"/>
      <c r="J435" s="428"/>
      <c r="K435" s="428"/>
      <c r="L435" s="428"/>
      <c r="M435" s="428"/>
    </row>
    <row r="436" spans="1:13" ht="12.75">
      <c r="A436" s="427"/>
      <c r="B436" s="427"/>
      <c r="C436" s="427"/>
      <c r="D436" s="427"/>
      <c r="E436" s="427"/>
      <c r="F436" s="430"/>
      <c r="G436" s="430"/>
      <c r="H436" s="427"/>
      <c r="I436" s="427"/>
      <c r="J436" s="428"/>
      <c r="K436" s="428"/>
      <c r="L436" s="428"/>
      <c r="M436" s="428"/>
    </row>
    <row r="437" spans="1:13" ht="12.75">
      <c r="A437" s="427"/>
      <c r="B437" s="427"/>
      <c r="C437" s="427"/>
      <c r="D437" s="427"/>
      <c r="E437" s="427"/>
      <c r="F437" s="430"/>
      <c r="G437" s="430"/>
      <c r="H437" s="427"/>
      <c r="I437" s="427"/>
      <c r="J437" s="428"/>
      <c r="K437" s="428"/>
      <c r="L437" s="428"/>
      <c r="M437" s="428"/>
    </row>
    <row r="438" spans="1:13" ht="12.75">
      <c r="A438" s="427"/>
      <c r="B438" s="427"/>
      <c r="C438" s="426"/>
      <c r="D438" s="427"/>
      <c r="E438" s="427"/>
      <c r="F438" s="441"/>
      <c r="G438" s="441"/>
      <c r="H438" s="427"/>
      <c r="I438" s="427"/>
      <c r="J438" s="434"/>
      <c r="K438" s="434"/>
      <c r="L438" s="434"/>
      <c r="M438" s="434"/>
    </row>
    <row r="439" spans="1:13" ht="12.75">
      <c r="A439" s="426"/>
      <c r="B439" s="426"/>
      <c r="C439" s="426"/>
      <c r="D439" s="427"/>
      <c r="E439" s="427"/>
      <c r="F439" s="427"/>
      <c r="G439" s="427"/>
      <c r="H439" s="427"/>
      <c r="I439" s="427"/>
      <c r="J439" s="429"/>
      <c r="K439" s="429"/>
      <c r="L439" s="429"/>
      <c r="M439" s="429"/>
    </row>
    <row r="440" spans="1:13" ht="12.75">
      <c r="A440" s="427"/>
      <c r="B440" s="427"/>
      <c r="C440" s="427"/>
      <c r="D440" s="430"/>
      <c r="E440" s="430"/>
      <c r="F440" s="430"/>
      <c r="G440" s="430"/>
      <c r="H440" s="427"/>
      <c r="I440" s="427"/>
      <c r="J440" s="428"/>
      <c r="K440" s="428"/>
      <c r="L440" s="428"/>
      <c r="M440" s="428"/>
    </row>
    <row r="441" spans="1:13" ht="12.75">
      <c r="A441" s="427"/>
      <c r="B441" s="427"/>
      <c r="C441" s="427"/>
      <c r="D441" s="430"/>
      <c r="E441" s="430"/>
      <c r="F441" s="430"/>
      <c r="G441" s="430"/>
      <c r="H441" s="427"/>
      <c r="I441" s="427"/>
      <c r="J441" s="428"/>
      <c r="K441" s="428"/>
      <c r="L441" s="428"/>
      <c r="M441" s="428"/>
    </row>
    <row r="442" spans="1:13" ht="12.75">
      <c r="A442" s="427"/>
      <c r="B442" s="427"/>
      <c r="C442" s="427"/>
      <c r="D442" s="430"/>
      <c r="E442" s="430"/>
      <c r="F442" s="430"/>
      <c r="G442" s="430"/>
      <c r="H442" s="427"/>
      <c r="I442" s="427"/>
      <c r="J442" s="428"/>
      <c r="K442" s="428"/>
      <c r="L442" s="428"/>
      <c r="M442" s="428"/>
    </row>
    <row r="443" spans="1:13" ht="12.75">
      <c r="A443" s="427"/>
      <c r="B443" s="427"/>
      <c r="C443" s="427"/>
      <c r="D443" s="430"/>
      <c r="E443" s="430"/>
      <c r="F443" s="430"/>
      <c r="G443" s="430"/>
      <c r="H443" s="427"/>
      <c r="I443" s="427"/>
      <c r="J443" s="428"/>
      <c r="K443" s="428"/>
      <c r="L443" s="428"/>
      <c r="M443" s="428"/>
    </row>
    <row r="444" spans="1:13" ht="12.75">
      <c r="A444" s="427"/>
      <c r="B444" s="427"/>
      <c r="C444" s="426"/>
      <c r="D444" s="441"/>
      <c r="E444" s="441"/>
      <c r="F444" s="441"/>
      <c r="G444" s="441"/>
      <c r="H444" s="427"/>
      <c r="I444" s="427"/>
      <c r="J444" s="434"/>
      <c r="K444" s="434"/>
      <c r="L444" s="434"/>
      <c r="M444" s="434"/>
    </row>
    <row r="445" spans="1:13" ht="12.75">
      <c r="A445" s="426"/>
      <c r="B445" s="426"/>
      <c r="C445" s="426"/>
      <c r="D445" s="427"/>
      <c r="E445" s="427"/>
      <c r="F445" s="427"/>
      <c r="G445" s="427"/>
      <c r="H445" s="427"/>
      <c r="I445" s="427"/>
      <c r="J445" s="429"/>
      <c r="K445" s="429"/>
      <c r="L445" s="429"/>
      <c r="M445" s="429"/>
    </row>
    <row r="446" spans="1:13" ht="12.75">
      <c r="A446" s="427"/>
      <c r="B446" s="427"/>
      <c r="C446" s="427"/>
      <c r="D446" s="427"/>
      <c r="E446" s="427"/>
      <c r="F446" s="427"/>
      <c r="G446" s="427"/>
      <c r="H446" s="427"/>
      <c r="I446" s="427"/>
      <c r="J446" s="428"/>
      <c r="K446" s="428"/>
      <c r="L446" s="428"/>
      <c r="M446" s="428"/>
    </row>
    <row r="447" spans="1:13" ht="12.75">
      <c r="A447" s="427"/>
      <c r="B447" s="427"/>
      <c r="C447" s="427"/>
      <c r="D447" s="427"/>
      <c r="E447" s="427"/>
      <c r="F447" s="427"/>
      <c r="G447" s="427"/>
      <c r="H447" s="427"/>
      <c r="I447" s="427"/>
      <c r="J447" s="428"/>
      <c r="K447" s="428"/>
      <c r="L447" s="428"/>
      <c r="M447" s="428"/>
    </row>
    <row r="448" spans="1:13" ht="12.75">
      <c r="A448" s="427"/>
      <c r="B448" s="427"/>
      <c r="C448" s="427"/>
      <c r="D448" s="427"/>
      <c r="E448" s="427"/>
      <c r="F448" s="427"/>
      <c r="G448" s="427"/>
      <c r="H448" s="427"/>
      <c r="I448" s="427"/>
      <c r="J448" s="428"/>
      <c r="K448" s="428"/>
      <c r="L448" s="428"/>
      <c r="M448" s="428"/>
    </row>
    <row r="449" spans="1:13" ht="12.75">
      <c r="A449" s="426"/>
      <c r="B449" s="426"/>
      <c r="C449" s="427"/>
      <c r="D449" s="427"/>
      <c r="E449" s="427"/>
      <c r="F449" s="427"/>
      <c r="G449" s="427"/>
      <c r="H449" s="427"/>
      <c r="I449" s="427"/>
      <c r="J449" s="428"/>
      <c r="K449" s="428"/>
      <c r="L449" s="428"/>
      <c r="M449" s="428"/>
    </row>
    <row r="450" spans="1:13" ht="12.75">
      <c r="A450" s="427"/>
      <c r="B450" s="427"/>
      <c r="C450" s="427"/>
      <c r="D450" s="427"/>
      <c r="E450" s="427"/>
      <c r="F450" s="427"/>
      <c r="G450" s="427"/>
      <c r="H450" s="427"/>
      <c r="I450" s="427"/>
      <c r="J450" s="428"/>
      <c r="K450" s="428"/>
      <c r="L450" s="428"/>
      <c r="M450" s="428"/>
    </row>
    <row r="451" spans="1:13" ht="12.75">
      <c r="A451" s="427"/>
      <c r="B451" s="427"/>
      <c r="C451" s="427"/>
      <c r="D451" s="427"/>
      <c r="E451" s="427"/>
      <c r="F451" s="427"/>
      <c r="G451" s="427"/>
      <c r="H451" s="427"/>
      <c r="I451" s="427"/>
      <c r="J451" s="428"/>
      <c r="K451" s="428"/>
      <c r="L451" s="428"/>
      <c r="M451" s="428"/>
    </row>
    <row r="452" spans="1:13" ht="12.75">
      <c r="A452" s="427"/>
      <c r="B452" s="427"/>
      <c r="C452" s="427"/>
      <c r="D452" s="427"/>
      <c r="E452" s="427"/>
      <c r="F452" s="427"/>
      <c r="G452" s="427"/>
      <c r="H452" s="427"/>
      <c r="I452" s="427"/>
      <c r="J452" s="428"/>
      <c r="K452" s="428"/>
      <c r="L452" s="428"/>
      <c r="M452" s="428"/>
    </row>
    <row r="453" spans="1:13" ht="12.75">
      <c r="A453" s="427"/>
      <c r="B453" s="427"/>
      <c r="C453" s="427"/>
      <c r="D453" s="427"/>
      <c r="E453" s="427"/>
      <c r="F453" s="427"/>
      <c r="G453" s="427"/>
      <c r="H453" s="427"/>
      <c r="I453" s="427"/>
      <c r="J453" s="428"/>
      <c r="K453" s="428"/>
      <c r="L453" s="428"/>
      <c r="M453" s="428"/>
    </row>
    <row r="454" spans="1:13" ht="12.75">
      <c r="A454" s="427"/>
      <c r="B454" s="427"/>
      <c r="C454" s="426"/>
      <c r="D454" s="427"/>
      <c r="E454" s="427"/>
      <c r="F454" s="427"/>
      <c r="G454" s="427"/>
      <c r="H454" s="427"/>
      <c r="I454" s="427"/>
      <c r="J454" s="434"/>
      <c r="K454" s="434"/>
      <c r="L454" s="434"/>
      <c r="M454" s="434"/>
    </row>
    <row r="455" spans="1:13" ht="12.75">
      <c r="A455" s="426"/>
      <c r="B455" s="426"/>
      <c r="C455" s="426"/>
      <c r="D455" s="427"/>
      <c r="E455" s="427"/>
      <c r="F455" s="427"/>
      <c r="G455" s="427"/>
      <c r="H455" s="427"/>
      <c r="I455" s="427"/>
      <c r="J455" s="429"/>
      <c r="K455" s="429"/>
      <c r="L455" s="429"/>
      <c r="M455" s="429"/>
    </row>
    <row r="456" spans="1:13" ht="12.75">
      <c r="A456" s="427"/>
      <c r="B456" s="427"/>
      <c r="C456" s="427"/>
      <c r="D456" s="430"/>
      <c r="E456" s="430"/>
      <c r="F456" s="427"/>
      <c r="G456" s="427"/>
      <c r="H456" s="427"/>
      <c r="I456" s="427"/>
      <c r="J456" s="428"/>
      <c r="K456" s="428"/>
      <c r="L456" s="428"/>
      <c r="M456" s="428"/>
    </row>
    <row r="457" spans="1:13" ht="12.75">
      <c r="A457" s="427"/>
      <c r="B457" s="427"/>
      <c r="C457" s="427"/>
      <c r="D457" s="430"/>
      <c r="E457" s="430"/>
      <c r="F457" s="427"/>
      <c r="G457" s="427"/>
      <c r="H457" s="427"/>
      <c r="I457" s="427"/>
      <c r="J457" s="428"/>
      <c r="K457" s="428"/>
      <c r="L457" s="428"/>
      <c r="M457" s="428"/>
    </row>
    <row r="458" spans="1:13" ht="12.75">
      <c r="A458" s="427"/>
      <c r="B458" s="427"/>
      <c r="C458" s="426"/>
      <c r="D458" s="441"/>
      <c r="E458" s="441"/>
      <c r="F458" s="427"/>
      <c r="G458" s="427"/>
      <c r="H458" s="427"/>
      <c r="I458" s="427"/>
      <c r="J458" s="434"/>
      <c r="K458" s="434"/>
      <c r="L458" s="434"/>
      <c r="M458" s="434"/>
    </row>
    <row r="459" spans="1:13" ht="12.75">
      <c r="A459" s="426"/>
      <c r="B459" s="426"/>
      <c r="C459" s="426"/>
      <c r="D459" s="427"/>
      <c r="E459" s="427"/>
      <c r="F459" s="427"/>
      <c r="G459" s="427"/>
      <c r="H459" s="427"/>
      <c r="I459" s="442"/>
      <c r="J459" s="429"/>
      <c r="K459" s="429"/>
      <c r="L459" s="429"/>
      <c r="M459" s="429"/>
    </row>
    <row r="460" spans="1:13" ht="12.75">
      <c r="A460" s="437"/>
      <c r="B460" s="437"/>
      <c r="C460" s="427"/>
      <c r="D460" s="442"/>
      <c r="E460" s="442"/>
      <c r="F460" s="442"/>
      <c r="G460" s="442"/>
      <c r="H460" s="442"/>
      <c r="I460" s="442"/>
      <c r="J460" s="429"/>
      <c r="K460" s="429"/>
      <c r="L460" s="429"/>
      <c r="M460" s="429"/>
    </row>
    <row r="461" spans="1:13" ht="12.75">
      <c r="A461" s="427"/>
      <c r="B461" s="427"/>
      <c r="C461" s="427"/>
      <c r="D461" s="442"/>
      <c r="E461" s="442"/>
      <c r="F461" s="442"/>
      <c r="G461" s="442"/>
      <c r="H461" s="442"/>
      <c r="I461" s="442"/>
      <c r="J461" s="429"/>
      <c r="K461" s="429"/>
      <c r="L461" s="429"/>
      <c r="M461" s="429"/>
    </row>
    <row r="462" spans="1:13" ht="12.75">
      <c r="A462" s="426"/>
      <c r="B462" s="426"/>
      <c r="C462" s="426"/>
      <c r="D462" s="442"/>
      <c r="E462" s="442"/>
      <c r="F462" s="442"/>
      <c r="G462" s="442"/>
      <c r="H462" s="442"/>
      <c r="I462" s="442"/>
      <c r="J462" s="429"/>
      <c r="K462" s="429"/>
      <c r="L462" s="429"/>
      <c r="M462" s="429"/>
    </row>
    <row r="463" spans="1:13" ht="12.75">
      <c r="A463" s="426"/>
      <c r="B463" s="426"/>
      <c r="C463" s="426"/>
      <c r="D463" s="427"/>
      <c r="E463" s="427"/>
      <c r="F463" s="427"/>
      <c r="G463" s="427"/>
      <c r="H463" s="427"/>
      <c r="I463" s="427"/>
      <c r="J463" s="429"/>
      <c r="K463" s="429"/>
      <c r="L463" s="429"/>
      <c r="M463" s="429"/>
    </row>
    <row r="464" spans="1:13" ht="12.75">
      <c r="A464" s="427"/>
      <c r="B464" s="427"/>
      <c r="C464" s="427"/>
      <c r="D464" s="430"/>
      <c r="E464" s="430"/>
      <c r="F464" s="427"/>
      <c r="G464" s="427"/>
      <c r="H464" s="427"/>
      <c r="I464" s="427"/>
      <c r="J464" s="428"/>
      <c r="K464" s="428"/>
      <c r="L464" s="428"/>
      <c r="M464" s="428"/>
    </row>
    <row r="465" spans="1:13" ht="12.75">
      <c r="A465" s="427"/>
      <c r="B465" s="427"/>
      <c r="C465" s="429"/>
      <c r="D465" s="430"/>
      <c r="E465" s="430"/>
      <c r="F465" s="427"/>
      <c r="G465" s="427"/>
      <c r="H465" s="427"/>
      <c r="I465" s="427"/>
      <c r="J465" s="428"/>
      <c r="K465" s="428"/>
      <c r="L465" s="428"/>
      <c r="M465" s="428"/>
    </row>
    <row r="466" spans="1:13" ht="12.75">
      <c r="A466" s="427"/>
      <c r="B466" s="427"/>
      <c r="C466" s="443"/>
      <c r="D466" s="441"/>
      <c r="E466" s="441"/>
      <c r="F466" s="427"/>
      <c r="G466" s="427"/>
      <c r="H466" s="427"/>
      <c r="I466" s="427"/>
      <c r="J466" s="434"/>
      <c r="K466" s="434"/>
      <c r="L466" s="434"/>
      <c r="M466" s="434"/>
    </row>
    <row r="467" spans="1:13" ht="12.75">
      <c r="A467" s="427"/>
      <c r="B467" s="427"/>
      <c r="C467" s="443"/>
      <c r="D467" s="441"/>
      <c r="E467" s="441"/>
      <c r="F467" s="427"/>
      <c r="G467" s="427"/>
      <c r="H467" s="427"/>
      <c r="I467" s="427"/>
      <c r="J467" s="434"/>
      <c r="K467" s="434"/>
      <c r="L467" s="434"/>
      <c r="M467" s="434"/>
    </row>
    <row r="468" spans="1:13" ht="12.75">
      <c r="A468" s="427"/>
      <c r="B468" s="427"/>
      <c r="C468" s="443"/>
      <c r="D468" s="441"/>
      <c r="E468" s="441"/>
      <c r="F468" s="427"/>
      <c r="G468" s="427"/>
      <c r="H468" s="427"/>
      <c r="I468" s="427"/>
      <c r="J468" s="434"/>
      <c r="K468" s="434"/>
      <c r="L468" s="434"/>
      <c r="M468" s="434"/>
    </row>
    <row r="469" spans="1:13" ht="12.75">
      <c r="A469" s="427"/>
      <c r="B469" s="427"/>
      <c r="C469" s="443"/>
      <c r="D469" s="441"/>
      <c r="E469" s="441"/>
      <c r="F469" s="427"/>
      <c r="G469" s="427"/>
      <c r="H469" s="427"/>
      <c r="I469" s="427"/>
      <c r="J469" s="434"/>
      <c r="K469" s="434"/>
      <c r="L469" s="434"/>
      <c r="M469" s="434"/>
    </row>
    <row r="470" spans="1:13" ht="12.75">
      <c r="A470" s="426"/>
      <c r="B470" s="426"/>
      <c r="C470" s="426"/>
      <c r="D470" s="427"/>
      <c r="E470" s="427"/>
      <c r="F470" s="427"/>
      <c r="G470" s="427"/>
      <c r="H470" s="427"/>
      <c r="I470" s="427"/>
      <c r="J470" s="429"/>
      <c r="K470" s="429"/>
      <c r="L470" s="429"/>
      <c r="M470" s="429"/>
    </row>
    <row r="471" spans="1:13" ht="12.75">
      <c r="A471" s="427"/>
      <c r="B471" s="427"/>
      <c r="C471" s="427"/>
      <c r="D471" s="430"/>
      <c r="E471" s="430"/>
      <c r="F471" s="430"/>
      <c r="G471" s="430"/>
      <c r="H471" s="427"/>
      <c r="I471" s="427"/>
      <c r="J471" s="428"/>
      <c r="K471" s="428"/>
      <c r="L471" s="428"/>
      <c r="M471" s="428"/>
    </row>
    <row r="472" spans="1:13" ht="12.75">
      <c r="A472" s="427"/>
      <c r="B472" s="427"/>
      <c r="C472" s="427"/>
      <c r="D472" s="430"/>
      <c r="E472" s="430"/>
      <c r="F472" s="430"/>
      <c r="G472" s="430"/>
      <c r="H472" s="427"/>
      <c r="I472" s="427"/>
      <c r="J472" s="428"/>
      <c r="K472" s="428"/>
      <c r="L472" s="428"/>
      <c r="M472" s="428"/>
    </row>
    <row r="473" spans="1:13" ht="12.75">
      <c r="A473" s="427"/>
      <c r="B473" s="427"/>
      <c r="C473" s="427"/>
      <c r="D473" s="430"/>
      <c r="E473" s="430"/>
      <c r="F473" s="430"/>
      <c r="G473" s="430"/>
      <c r="H473" s="427"/>
      <c r="I473" s="427"/>
      <c r="J473" s="428"/>
      <c r="K473" s="428"/>
      <c r="L473" s="428"/>
      <c r="M473" s="428"/>
    </row>
    <row r="474" spans="1:13" ht="12.75">
      <c r="A474" s="429"/>
      <c r="C474" s="427"/>
      <c r="D474" s="430"/>
      <c r="E474" s="428"/>
      <c r="F474" s="428"/>
      <c r="G474" s="428"/>
      <c r="H474" s="429"/>
      <c r="I474" s="429"/>
      <c r="J474" s="428"/>
      <c r="K474" s="428"/>
      <c r="L474" s="428"/>
      <c r="M474" s="428"/>
    </row>
    <row r="475" spans="1:13" ht="12.75">
      <c r="A475" s="429"/>
      <c r="C475" s="429"/>
      <c r="D475" s="428"/>
      <c r="E475" s="428"/>
      <c r="F475" s="428"/>
      <c r="G475" s="428"/>
      <c r="H475" s="429"/>
      <c r="I475" s="429"/>
      <c r="J475" s="428"/>
      <c r="K475" s="428"/>
      <c r="L475" s="428"/>
      <c r="M475" s="428"/>
    </row>
    <row r="476" spans="1:13" ht="12.75">
      <c r="A476" s="429"/>
      <c r="C476" s="443"/>
      <c r="D476" s="434"/>
      <c r="E476" s="434"/>
      <c r="F476" s="434"/>
      <c r="G476" s="434"/>
      <c r="H476" s="429"/>
      <c r="I476" s="429"/>
      <c r="J476" s="434"/>
      <c r="K476" s="434"/>
      <c r="L476" s="434"/>
      <c r="M476" s="434"/>
    </row>
    <row r="477" spans="1:13" ht="12.75">
      <c r="A477" s="429"/>
      <c r="C477" s="443"/>
      <c r="D477" s="429"/>
      <c r="E477" s="429"/>
      <c r="F477" s="429"/>
      <c r="G477" s="429"/>
      <c r="H477" s="429"/>
      <c r="I477" s="429"/>
      <c r="J477" s="443"/>
      <c r="K477" s="443"/>
      <c r="L477" s="443"/>
      <c r="M477" s="443"/>
    </row>
    <row r="478" spans="1:13" ht="12.75">
      <c r="A478" s="429"/>
      <c r="C478" s="429"/>
      <c r="D478" s="429"/>
      <c r="E478" s="429"/>
      <c r="F478" s="429"/>
      <c r="G478" s="429"/>
      <c r="H478" s="429"/>
      <c r="I478" s="429"/>
      <c r="J478" s="429"/>
      <c r="K478" s="429"/>
      <c r="L478" s="429"/>
      <c r="M478" s="429"/>
    </row>
    <row r="479" spans="1:13" ht="25.5" customHeight="1">
      <c r="A479" s="429"/>
      <c r="C479" s="429"/>
      <c r="D479" s="429"/>
      <c r="E479" s="941"/>
      <c r="F479" s="941"/>
      <c r="G479" s="429"/>
      <c r="H479" s="429"/>
      <c r="I479" s="789"/>
      <c r="J479" s="789"/>
      <c r="K479" s="429"/>
      <c r="L479" s="429"/>
      <c r="M479" s="429"/>
    </row>
    <row r="480" spans="1:13" ht="12.75">
      <c r="A480" s="429"/>
      <c r="C480" s="429"/>
      <c r="D480" s="429"/>
      <c r="E480" s="429"/>
      <c r="F480" s="429"/>
      <c r="G480" s="429"/>
      <c r="H480" s="429"/>
      <c r="I480" s="429"/>
      <c r="J480" s="429"/>
      <c r="K480" s="429"/>
      <c r="L480" s="429"/>
      <c r="M480" s="429"/>
    </row>
    <row r="481" spans="1:13" ht="12.75">
      <c r="A481" s="429"/>
      <c r="C481" s="429"/>
      <c r="D481" s="429"/>
      <c r="E481" s="429"/>
      <c r="F481" s="429"/>
      <c r="G481" s="429"/>
      <c r="H481" s="429"/>
      <c r="I481" s="429"/>
      <c r="J481" s="429"/>
      <c r="K481" s="429"/>
      <c r="L481" s="429"/>
      <c r="M481" s="429"/>
    </row>
    <row r="482" spans="1:13" ht="12.75">
      <c r="A482" s="429"/>
      <c r="C482" s="429"/>
      <c r="D482" s="429"/>
      <c r="E482" s="429"/>
      <c r="F482" s="429"/>
      <c r="G482" s="429"/>
      <c r="H482" s="429"/>
      <c r="I482" s="429"/>
      <c r="J482" s="429"/>
      <c r="K482" s="429"/>
      <c r="L482" s="429"/>
      <c r="M482" s="429"/>
    </row>
    <row r="483" spans="1:13" ht="12.75">
      <c r="A483" s="429"/>
      <c r="C483" s="429"/>
      <c r="D483" s="429"/>
      <c r="E483" s="429"/>
      <c r="F483" s="429"/>
      <c r="G483" s="429"/>
      <c r="H483" s="429"/>
      <c r="I483" s="429"/>
      <c r="J483" s="429"/>
      <c r="K483" s="429"/>
      <c r="L483" s="429"/>
      <c r="M483" s="429"/>
    </row>
    <row r="484" spans="1:13" ht="12.75">
      <c r="A484" s="429"/>
      <c r="C484" s="429"/>
      <c r="D484" s="429"/>
      <c r="E484" s="429"/>
      <c r="F484" s="429"/>
      <c r="G484" s="429"/>
      <c r="H484" s="429"/>
      <c r="I484" s="429"/>
      <c r="J484" s="429"/>
      <c r="K484" s="429"/>
      <c r="L484" s="429"/>
      <c r="M484" s="429"/>
    </row>
    <row r="485" spans="1:13" ht="12.75">
      <c r="A485" s="429"/>
      <c r="C485" s="429"/>
      <c r="D485" s="429"/>
      <c r="E485" s="429"/>
      <c r="F485" s="429"/>
      <c r="G485" s="429"/>
      <c r="H485" s="429"/>
      <c r="I485" s="429"/>
      <c r="J485" s="429"/>
      <c r="K485" s="429"/>
      <c r="L485" s="429"/>
      <c r="M485" s="429"/>
    </row>
    <row r="486" spans="1:13" ht="12.75">
      <c r="A486" s="429"/>
      <c r="C486" s="429"/>
      <c r="D486" s="429"/>
      <c r="E486" s="429"/>
      <c r="F486" s="429"/>
      <c r="G486" s="429"/>
      <c r="H486" s="429"/>
      <c r="I486" s="429"/>
      <c r="J486" s="429"/>
      <c r="K486" s="429"/>
      <c r="L486" s="429"/>
      <c r="M486" s="429"/>
    </row>
    <row r="487" ht="12.75">
      <c r="A487" s="429"/>
    </row>
    <row r="488" ht="12.75">
      <c r="A488" s="429"/>
    </row>
    <row r="489" ht="12.75">
      <c r="A489" s="429"/>
    </row>
    <row r="490" ht="12.75">
      <c r="A490" s="429"/>
    </row>
    <row r="491" ht="12.75">
      <c r="A491" s="429"/>
    </row>
    <row r="492" ht="12.75">
      <c r="A492" s="429"/>
    </row>
    <row r="493" ht="12.75">
      <c r="A493" s="429"/>
    </row>
    <row r="494" ht="12.75">
      <c r="A494" s="429"/>
    </row>
    <row r="495" ht="12.75">
      <c r="A495" s="429"/>
    </row>
    <row r="496" ht="12.75">
      <c r="A496" s="429"/>
    </row>
    <row r="497" ht="12.75">
      <c r="A497" s="429"/>
    </row>
    <row r="498" ht="12.75">
      <c r="A498" s="429"/>
    </row>
    <row r="499" ht="12.75">
      <c r="A499" s="429"/>
    </row>
    <row r="500" ht="12.75">
      <c r="A500" s="429"/>
    </row>
    <row r="501" ht="12.75">
      <c r="A501" s="429"/>
    </row>
    <row r="502" ht="12.75">
      <c r="A502" s="429"/>
    </row>
    <row r="503" ht="12.75">
      <c r="A503" s="429"/>
    </row>
    <row r="504" ht="12.75">
      <c r="A504" s="429"/>
    </row>
    <row r="505" ht="12.75">
      <c r="A505" s="429"/>
    </row>
    <row r="506" ht="12.75">
      <c r="A506" s="429"/>
    </row>
    <row r="507" ht="12.75">
      <c r="A507" s="429"/>
    </row>
    <row r="508" ht="12.75">
      <c r="A508" s="429"/>
    </row>
    <row r="509" ht="12.75">
      <c r="A509" s="429"/>
    </row>
    <row r="510" ht="12.75">
      <c r="A510" s="429"/>
    </row>
    <row r="511" ht="12.75">
      <c r="A511" s="429"/>
    </row>
    <row r="512" ht="12.75">
      <c r="A512" s="429"/>
    </row>
  </sheetData>
  <sheetProtection/>
  <mergeCells count="11">
    <mergeCell ref="A1:M1"/>
    <mergeCell ref="L2:M2"/>
    <mergeCell ref="B3:C3"/>
    <mergeCell ref="D3:E3"/>
    <mergeCell ref="F3:G3"/>
    <mergeCell ref="H3:I3"/>
    <mergeCell ref="J3:M3"/>
    <mergeCell ref="B11:E11"/>
    <mergeCell ref="B4:C4"/>
    <mergeCell ref="E479:F479"/>
    <mergeCell ref="I479:J4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2.8515625" style="0" customWidth="1"/>
    <col min="2" max="2" width="18.00390625" style="0" customWidth="1"/>
  </cols>
  <sheetData>
    <row r="1" spans="1:20" ht="46.5" customHeight="1">
      <c r="A1" s="903" t="s">
        <v>341</v>
      </c>
      <c r="B1" s="978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186"/>
      <c r="R1" s="186"/>
      <c r="S1" s="186"/>
      <c r="T1" s="186"/>
    </row>
    <row r="2" spans="1:20" ht="18.75" customHeight="1" thickBot="1">
      <c r="A2" s="905" t="s">
        <v>378</v>
      </c>
      <c r="B2" s="979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1:2" ht="35.25" customHeight="1">
      <c r="A3" s="907" t="s">
        <v>342</v>
      </c>
      <c r="B3" s="518" t="s">
        <v>343</v>
      </c>
    </row>
    <row r="4" spans="1:2" ht="20.25" customHeight="1">
      <c r="A4" s="908"/>
      <c r="B4" s="519" t="s">
        <v>379</v>
      </c>
    </row>
    <row r="5" spans="1:2" ht="20.25" customHeight="1" thickBot="1">
      <c r="A5" s="947"/>
      <c r="B5" s="520" t="s">
        <v>380</v>
      </c>
    </row>
    <row r="6" spans="1:7" ht="19.5" customHeight="1">
      <c r="A6" s="521">
        <v>0.041666666666666664</v>
      </c>
      <c r="B6" s="524"/>
      <c r="D6" s="972" t="s">
        <v>432</v>
      </c>
      <c r="E6" s="973"/>
      <c r="F6" s="973"/>
      <c r="G6" s="973"/>
    </row>
    <row r="7" spans="1:2" ht="20.25" customHeight="1">
      <c r="A7" s="523">
        <v>0.0833333333333333</v>
      </c>
      <c r="B7" s="553"/>
    </row>
    <row r="8" spans="1:2" ht="19.5" customHeight="1">
      <c r="A8" s="523">
        <v>0.125</v>
      </c>
      <c r="B8" s="524"/>
    </row>
    <row r="9" spans="1:2" ht="19.5" customHeight="1">
      <c r="A9" s="523">
        <v>0.166666666666667</v>
      </c>
      <c r="B9" s="554"/>
    </row>
    <row r="10" spans="1:2" ht="15.75">
      <c r="A10" s="523">
        <v>0.208333333333333</v>
      </c>
      <c r="B10" s="524"/>
    </row>
    <row r="11" spans="1:2" ht="15.75">
      <c r="A11" s="523">
        <v>0.25</v>
      </c>
      <c r="B11" s="524"/>
    </row>
    <row r="12" spans="1:2" ht="15.75">
      <c r="A12" s="523">
        <v>0.291666666666667</v>
      </c>
      <c r="B12" s="524"/>
    </row>
    <row r="13" spans="1:2" ht="15.75">
      <c r="A13" s="523">
        <v>0.333333333333333</v>
      </c>
      <c r="B13" s="522"/>
    </row>
    <row r="14" spans="1:2" ht="15.75">
      <c r="A14" s="523">
        <v>0.375</v>
      </c>
      <c r="B14" s="553"/>
    </row>
    <row r="15" spans="1:2" ht="15.75">
      <c r="A15" s="523">
        <v>0.416666666666666</v>
      </c>
      <c r="B15" s="553"/>
    </row>
    <row r="16" spans="1:2" ht="15.75">
      <c r="A16" s="523">
        <v>0.458333333333333</v>
      </c>
      <c r="B16" s="522"/>
    </row>
    <row r="17" spans="1:2" ht="15.75">
      <c r="A17" s="523">
        <v>0.5</v>
      </c>
      <c r="B17" s="522"/>
    </row>
    <row r="18" spans="1:2" ht="15.75">
      <c r="A18" s="523">
        <v>0.541666666666667</v>
      </c>
      <c r="B18" s="522"/>
    </row>
    <row r="19" spans="1:2" ht="15.75">
      <c r="A19" s="523">
        <v>0.583333333333333</v>
      </c>
      <c r="B19" s="522"/>
    </row>
    <row r="20" spans="1:2" ht="15.75">
      <c r="A20" s="523">
        <v>0.625</v>
      </c>
      <c r="B20" s="522"/>
    </row>
    <row r="21" spans="1:2" ht="15.75">
      <c r="A21" s="523">
        <v>0.666666666666667</v>
      </c>
      <c r="B21" s="522"/>
    </row>
    <row r="22" spans="1:2" ht="15.75">
      <c r="A22" s="523">
        <v>0.708333333333333</v>
      </c>
      <c r="B22" s="522"/>
    </row>
    <row r="23" spans="1:2" ht="15.75">
      <c r="A23" s="523">
        <v>0.75</v>
      </c>
      <c r="B23" s="522"/>
    </row>
    <row r="24" spans="1:2" ht="15.75">
      <c r="A24" s="523">
        <v>0.791666666666667</v>
      </c>
      <c r="B24" s="522"/>
    </row>
    <row r="25" spans="1:2" ht="15.75">
      <c r="A25" s="523">
        <v>0.833333333333333</v>
      </c>
      <c r="B25" s="522"/>
    </row>
    <row r="26" spans="1:2" ht="15.75">
      <c r="A26" s="523">
        <v>0.875</v>
      </c>
      <c r="B26" s="524"/>
    </row>
    <row r="27" spans="1:2" ht="15.75">
      <c r="A27" s="523">
        <v>0.916666666666667</v>
      </c>
      <c r="B27" s="524"/>
    </row>
    <row r="28" spans="1:2" ht="15.75">
      <c r="A28" s="523">
        <v>0.958333333333333</v>
      </c>
      <c r="B28" s="524"/>
    </row>
    <row r="29" spans="1:2" ht="16.5" thickBot="1">
      <c r="A29" s="525">
        <v>1</v>
      </c>
      <c r="B29" s="526"/>
    </row>
    <row r="30" spans="1:2" ht="12.75">
      <c r="A30" s="190"/>
      <c r="B30" s="191"/>
    </row>
    <row r="31" spans="1:2" ht="12.75">
      <c r="A31" s="976" t="s">
        <v>414</v>
      </c>
      <c r="B31" s="977"/>
    </row>
    <row r="32" spans="1:2" ht="13.5" thickBot="1">
      <c r="A32" s="100"/>
      <c r="B32" s="102"/>
    </row>
    <row r="36" ht="12.75">
      <c r="A36" t="s">
        <v>381</v>
      </c>
    </row>
  </sheetData>
  <sheetProtection/>
  <mergeCells count="5">
    <mergeCell ref="A31:B31"/>
    <mergeCell ref="D6:G6"/>
    <mergeCell ref="A1:B1"/>
    <mergeCell ref="A2:B2"/>
    <mergeCell ref="A3:A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1">
      <selection activeCell="F14" sqref="F14:F16"/>
    </sheetView>
  </sheetViews>
  <sheetFormatPr defaultColWidth="9.140625" defaultRowHeight="12.75"/>
  <cols>
    <col min="1" max="1" width="24.57421875" style="417" customWidth="1"/>
    <col min="2" max="2" width="19.140625" style="388" customWidth="1"/>
    <col min="3" max="3" width="8.57421875" style="388" customWidth="1"/>
    <col min="4" max="5" width="6.8515625" style="388" customWidth="1"/>
    <col min="6" max="6" width="8.28125" style="388" customWidth="1"/>
    <col min="7" max="7" width="8.421875" style="388" customWidth="1"/>
    <col min="8" max="16384" width="9.140625" style="388" customWidth="1"/>
  </cols>
  <sheetData>
    <row r="1" spans="1:11" ht="15">
      <c r="A1" s="792" t="s">
        <v>314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</row>
    <row r="2" spans="1:11" ht="16.5" thickBot="1">
      <c r="A2" s="389"/>
      <c r="B2" s="390"/>
      <c r="C2" s="391"/>
      <c r="D2" s="391"/>
      <c r="E2" s="391"/>
      <c r="F2" s="391"/>
      <c r="G2" s="391"/>
      <c r="H2" s="392"/>
      <c r="K2" s="557" t="s">
        <v>394</v>
      </c>
    </row>
    <row r="3" spans="1:13" ht="12.75">
      <c r="A3" s="394" t="s">
        <v>243</v>
      </c>
      <c r="B3" s="794" t="s">
        <v>243</v>
      </c>
      <c r="C3" s="795"/>
      <c r="D3" s="796" t="s">
        <v>244</v>
      </c>
      <c r="E3" s="797"/>
      <c r="F3" s="798" t="s">
        <v>245</v>
      </c>
      <c r="G3" s="797"/>
      <c r="H3" s="798" t="s">
        <v>246</v>
      </c>
      <c r="I3" s="797"/>
      <c r="J3" s="799" t="s">
        <v>247</v>
      </c>
      <c r="K3" s="800"/>
      <c r="L3" s="800"/>
      <c r="M3" s="801"/>
    </row>
    <row r="4" spans="1:13" ht="13.5" thickBot="1">
      <c r="A4" s="395" t="s">
        <v>248</v>
      </c>
      <c r="B4" s="790" t="s">
        <v>249</v>
      </c>
      <c r="C4" s="791"/>
      <c r="D4" s="396" t="s">
        <v>250</v>
      </c>
      <c r="E4" s="397" t="s">
        <v>251</v>
      </c>
      <c r="F4" s="397" t="s">
        <v>250</v>
      </c>
      <c r="G4" s="397" t="s">
        <v>251</v>
      </c>
      <c r="H4" s="397" t="s">
        <v>250</v>
      </c>
      <c r="I4" s="397" t="s">
        <v>251</v>
      </c>
      <c r="J4" s="398" t="s">
        <v>252</v>
      </c>
      <c r="K4" s="398" t="s">
        <v>253</v>
      </c>
      <c r="L4" s="398" t="s">
        <v>254</v>
      </c>
      <c r="M4" s="399" t="s">
        <v>255</v>
      </c>
    </row>
    <row r="5" spans="1:13" ht="14.25" customHeight="1">
      <c r="A5" s="400" t="s">
        <v>315</v>
      </c>
      <c r="B5" s="474" t="s">
        <v>257</v>
      </c>
      <c r="C5" s="401"/>
      <c r="D5" s="402"/>
      <c r="E5" s="402"/>
      <c r="F5" s="402"/>
      <c r="G5" s="402"/>
      <c r="H5" s="402"/>
      <c r="I5" s="403"/>
      <c r="J5" s="404"/>
      <c r="K5" s="404"/>
      <c r="L5" s="404"/>
      <c r="M5" s="405"/>
    </row>
    <row r="6" spans="1:13" ht="12.75">
      <c r="A6" s="456" t="s">
        <v>316</v>
      </c>
      <c r="B6" s="478" t="s">
        <v>317</v>
      </c>
      <c r="C6" s="408" t="s">
        <v>28</v>
      </c>
      <c r="D6" s="409"/>
      <c r="E6" s="409"/>
      <c r="F6" s="492" t="s">
        <v>313</v>
      </c>
      <c r="G6" s="492">
        <v>30</v>
      </c>
      <c r="H6" s="409"/>
      <c r="I6" s="411"/>
      <c r="J6" s="410">
        <v>0.01</v>
      </c>
      <c r="K6" s="410">
        <v>0.05</v>
      </c>
      <c r="L6" s="410">
        <v>0.07</v>
      </c>
      <c r="M6" s="412">
        <v>0.01</v>
      </c>
    </row>
    <row r="7" spans="1:13" ht="12.75" customHeight="1">
      <c r="A7" s="456" t="s">
        <v>318</v>
      </c>
      <c r="B7" s="478" t="s">
        <v>319</v>
      </c>
      <c r="C7" s="408" t="s">
        <v>140</v>
      </c>
      <c r="D7" s="409"/>
      <c r="E7" s="409"/>
      <c r="F7" s="492" t="s">
        <v>313</v>
      </c>
      <c r="G7" s="492">
        <v>30</v>
      </c>
      <c r="H7" s="409"/>
      <c r="I7" s="411"/>
      <c r="J7" s="410">
        <v>0</v>
      </c>
      <c r="K7" s="410">
        <v>0</v>
      </c>
      <c r="L7" s="410">
        <v>0</v>
      </c>
      <c r="M7" s="412">
        <v>0</v>
      </c>
    </row>
    <row r="8" spans="1:13" ht="13.5" customHeight="1">
      <c r="A8" s="477" t="s">
        <v>258</v>
      </c>
      <c r="B8" s="478" t="s">
        <v>320</v>
      </c>
      <c r="C8" s="408" t="s">
        <v>121</v>
      </c>
      <c r="D8" s="409"/>
      <c r="E8" s="409"/>
      <c r="F8" s="492" t="s">
        <v>313</v>
      </c>
      <c r="G8" s="492">
        <v>30</v>
      </c>
      <c r="H8" s="409"/>
      <c r="I8" s="411"/>
      <c r="J8" s="410">
        <v>0</v>
      </c>
      <c r="K8" s="410">
        <v>0</v>
      </c>
      <c r="L8" s="410">
        <v>0</v>
      </c>
      <c r="M8" s="412">
        <v>0</v>
      </c>
    </row>
    <row r="9" spans="1:13" ht="13.5" customHeight="1">
      <c r="A9" s="477" t="s">
        <v>281</v>
      </c>
      <c r="B9" s="459" t="s">
        <v>321</v>
      </c>
      <c r="C9" s="408"/>
      <c r="D9" s="409"/>
      <c r="E9" s="409"/>
      <c r="F9" s="492" t="s">
        <v>313</v>
      </c>
      <c r="G9" s="492">
        <v>30</v>
      </c>
      <c r="H9" s="409"/>
      <c r="I9" s="409"/>
      <c r="J9" s="410"/>
      <c r="K9" s="410"/>
      <c r="L9" s="410"/>
      <c r="M9" s="412"/>
    </row>
    <row r="10" spans="1:13" ht="13.5" customHeight="1">
      <c r="A10" s="477"/>
      <c r="B10" s="459" t="s">
        <v>322</v>
      </c>
      <c r="C10" s="504"/>
      <c r="D10" s="505"/>
      <c r="E10" s="505"/>
      <c r="F10" s="492">
        <v>49.1</v>
      </c>
      <c r="G10" s="492">
        <v>30</v>
      </c>
      <c r="H10" s="505"/>
      <c r="I10" s="505"/>
      <c r="J10" s="416"/>
      <c r="K10" s="416"/>
      <c r="L10" s="416"/>
      <c r="M10" s="461"/>
    </row>
    <row r="11" spans="1:13" ht="13.5" thickBot="1">
      <c r="A11" s="420"/>
      <c r="B11" s="506" t="s">
        <v>193</v>
      </c>
      <c r="C11" s="494"/>
      <c r="D11" s="495"/>
      <c r="E11" s="495"/>
      <c r="F11" s="496">
        <v>49.1</v>
      </c>
      <c r="G11" s="496">
        <v>30</v>
      </c>
      <c r="H11" s="495"/>
      <c r="I11" s="495"/>
      <c r="J11" s="498">
        <f>SUM(J6:J9)</f>
        <v>0.01</v>
      </c>
      <c r="K11" s="498">
        <f>SUM(K6:K9)</f>
        <v>0.05</v>
      </c>
      <c r="L11" s="498">
        <f>SUM(L6:L9)</f>
        <v>0.07</v>
      </c>
      <c r="M11" s="499">
        <f>SUM(M6:M9)</f>
        <v>0.01</v>
      </c>
    </row>
    <row r="12" spans="1:13" ht="12.75">
      <c r="A12" s="501"/>
      <c r="B12" s="501"/>
      <c r="C12" s="500"/>
      <c r="D12" s="429"/>
      <c r="E12" s="429"/>
      <c r="F12" s="428"/>
      <c r="G12" s="428"/>
      <c r="H12" s="429"/>
      <c r="I12" s="429"/>
      <c r="J12" s="428"/>
      <c r="K12" s="428"/>
      <c r="L12" s="428"/>
      <c r="M12" s="428"/>
    </row>
    <row r="13" spans="1:13" ht="15" customHeight="1">
      <c r="A13" s="980"/>
      <c r="B13" s="980"/>
      <c r="C13" s="980"/>
      <c r="D13" s="980"/>
      <c r="E13" s="980"/>
      <c r="F13" s="980"/>
      <c r="G13" s="980"/>
      <c r="H13" s="980"/>
      <c r="I13" s="980"/>
      <c r="J13" s="980"/>
      <c r="K13" s="980"/>
      <c r="L13" s="980"/>
      <c r="M13" s="428"/>
    </row>
    <row r="14" spans="1:13" ht="15" customHeight="1">
      <c r="A14" s="762"/>
      <c r="B14" s="762"/>
      <c r="C14" s="762"/>
      <c r="D14" s="762"/>
      <c r="E14" s="762"/>
      <c r="F14" s="762"/>
      <c r="G14" s="762"/>
      <c r="H14" s="762"/>
      <c r="I14" s="762"/>
      <c r="J14" s="762"/>
      <c r="K14" s="762"/>
      <c r="L14" s="762"/>
      <c r="M14" s="428"/>
    </row>
    <row r="15" spans="1:13" ht="15" customHeight="1">
      <c r="A15" s="762"/>
      <c r="B15" s="762"/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428"/>
    </row>
    <row r="16" spans="1:13" ht="15" customHeight="1">
      <c r="A16" s="762"/>
      <c r="B16" s="762"/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428"/>
    </row>
    <row r="17" spans="1:13" ht="13.5" customHeight="1">
      <c r="A17" s="501"/>
      <c r="B17" s="501"/>
      <c r="C17" s="500"/>
      <c r="D17" s="429"/>
      <c r="E17" s="429"/>
      <c r="F17" s="428"/>
      <c r="G17" s="428"/>
      <c r="H17" s="429"/>
      <c r="I17" s="429"/>
      <c r="J17" s="428"/>
      <c r="K17" s="428"/>
      <c r="L17" s="428"/>
      <c r="M17" s="428"/>
    </row>
    <row r="18" spans="1:13" ht="12.75">
      <c r="A18" s="501"/>
      <c r="B18" s="501"/>
      <c r="C18" s="500"/>
      <c r="D18" s="429"/>
      <c r="E18" s="429"/>
      <c r="F18" s="428"/>
      <c r="G18" s="428"/>
      <c r="H18" s="429"/>
      <c r="I18" s="429"/>
      <c r="J18" s="428"/>
      <c r="K18" s="428"/>
      <c r="L18" s="428"/>
      <c r="M18" s="428"/>
    </row>
    <row r="19" spans="1:13" ht="12.75">
      <c r="A19" s="501"/>
      <c r="B19" s="501"/>
      <c r="C19" s="500"/>
      <c r="D19" s="429"/>
      <c r="E19" s="429"/>
      <c r="F19" s="428"/>
      <c r="G19" s="428"/>
      <c r="H19" s="429"/>
      <c r="I19" s="429"/>
      <c r="J19" s="428"/>
      <c r="K19" s="428"/>
      <c r="L19" s="428"/>
      <c r="M19" s="428"/>
    </row>
    <row r="20" spans="1:13" ht="15">
      <c r="A20" s="684" t="s">
        <v>232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434"/>
    </row>
    <row r="21" spans="1:12" ht="12.75">
      <c r="A21" s="427"/>
      <c r="B21" s="426"/>
      <c r="C21" s="427"/>
      <c r="D21" s="427"/>
      <c r="E21" s="427"/>
      <c r="F21" s="427"/>
      <c r="G21" s="427"/>
      <c r="H21" s="428"/>
      <c r="I21" s="428"/>
      <c r="J21" s="428"/>
      <c r="K21" s="428"/>
      <c r="L21" s="429"/>
    </row>
    <row r="22" spans="1:11" ht="12.75">
      <c r="A22" s="427"/>
      <c r="B22" s="427"/>
      <c r="C22" s="430"/>
      <c r="D22" s="430"/>
      <c r="E22" s="430"/>
      <c r="F22" s="427"/>
      <c r="G22" s="427"/>
      <c r="H22" s="428"/>
      <c r="I22" s="428"/>
      <c r="J22" s="428"/>
      <c r="K22" s="428"/>
    </row>
    <row r="23" spans="1:11" ht="12.75">
      <c r="A23" s="427"/>
      <c r="B23" s="427"/>
      <c r="C23" s="430"/>
      <c r="D23" s="430"/>
      <c r="E23" s="430"/>
      <c r="F23" s="430"/>
      <c r="G23" s="430"/>
      <c r="H23" s="428"/>
      <c r="I23" s="428"/>
      <c r="J23" s="428"/>
      <c r="K23" s="428"/>
    </row>
    <row r="24" spans="1:11" ht="12.75">
      <c r="A24" s="507"/>
      <c r="B24" s="981"/>
      <c r="C24" s="981"/>
      <c r="D24" s="981"/>
      <c r="E24" s="981"/>
      <c r="F24" s="981"/>
      <c r="G24" s="981"/>
      <c r="H24" s="981"/>
      <c r="I24" s="981"/>
      <c r="J24" s="434"/>
      <c r="K24" s="434"/>
    </row>
    <row r="25" spans="1:11" ht="12.75">
      <c r="A25" s="437"/>
      <c r="B25" s="426"/>
      <c r="C25" s="431"/>
      <c r="D25" s="431"/>
      <c r="E25" s="431"/>
      <c r="F25" s="431"/>
      <c r="G25" s="436"/>
      <c r="H25" s="429"/>
      <c r="I25" s="429"/>
      <c r="J25" s="429"/>
      <c r="K25" s="429"/>
    </row>
    <row r="26" spans="1:11" ht="12.75">
      <c r="A26" s="435"/>
      <c r="B26" s="438"/>
      <c r="C26" s="436"/>
      <c r="D26" s="436"/>
      <c r="E26" s="436"/>
      <c r="F26" s="431"/>
      <c r="G26" s="436"/>
      <c r="H26" s="428"/>
      <c r="I26" s="428"/>
      <c r="J26" s="428"/>
      <c r="K26" s="428"/>
    </row>
    <row r="27" spans="1:11" ht="12.75">
      <c r="A27" s="435"/>
      <c r="B27" s="438"/>
      <c r="C27" s="436"/>
      <c r="D27" s="436"/>
      <c r="E27" s="436"/>
      <c r="F27" s="431"/>
      <c r="G27" s="436"/>
      <c r="H27" s="428"/>
      <c r="I27" s="428"/>
      <c r="J27" s="428"/>
      <c r="K27" s="428"/>
    </row>
    <row r="28" spans="1:11" ht="12.75">
      <c r="A28" s="437"/>
      <c r="B28" s="438"/>
      <c r="C28" s="436"/>
      <c r="D28" s="436"/>
      <c r="E28" s="436"/>
      <c r="F28" s="431"/>
      <c r="G28" s="436"/>
      <c r="H28" s="428"/>
      <c r="I28" s="428"/>
      <c r="J28" s="428"/>
      <c r="K28" s="428"/>
    </row>
    <row r="29" spans="1:11" ht="12.75">
      <c r="A29" s="437"/>
      <c r="B29" s="438"/>
      <c r="C29" s="436"/>
      <c r="D29" s="436"/>
      <c r="E29" s="436"/>
      <c r="F29" s="431"/>
      <c r="G29" s="436"/>
      <c r="H29" s="428"/>
      <c r="I29" s="428"/>
      <c r="J29" s="428"/>
      <c r="K29" s="428"/>
    </row>
    <row r="30" spans="1:12" ht="12.75">
      <c r="A30" s="982"/>
      <c r="B30" s="982"/>
      <c r="C30" s="982"/>
      <c r="D30" s="982"/>
      <c r="E30" s="982"/>
      <c r="F30" s="982"/>
      <c r="G30" s="982"/>
      <c r="H30" s="982"/>
      <c r="I30" s="982"/>
      <c r="J30" s="982"/>
      <c r="K30" s="982"/>
      <c r="L30" s="982"/>
    </row>
    <row r="31" spans="1:12" ht="12.75">
      <c r="A31" s="982"/>
      <c r="B31" s="982"/>
      <c r="C31" s="982"/>
      <c r="D31" s="982"/>
      <c r="E31" s="982"/>
      <c r="F31" s="982"/>
      <c r="G31" s="982"/>
      <c r="H31" s="982"/>
      <c r="I31" s="982"/>
      <c r="J31" s="982"/>
      <c r="K31" s="982"/>
      <c r="L31" s="982"/>
    </row>
    <row r="32" spans="1:12" ht="12.75">
      <c r="A32" s="982"/>
      <c r="B32" s="982"/>
      <c r="C32" s="982"/>
      <c r="D32" s="982"/>
      <c r="E32" s="982"/>
      <c r="F32" s="982"/>
      <c r="G32" s="982"/>
      <c r="H32" s="982"/>
      <c r="I32" s="982"/>
      <c r="J32" s="982"/>
      <c r="K32" s="982"/>
      <c r="L32" s="982"/>
    </row>
    <row r="33" spans="1:12" ht="12.75">
      <c r="A33" s="982"/>
      <c r="B33" s="982"/>
      <c r="C33" s="982"/>
      <c r="D33" s="982"/>
      <c r="E33" s="982"/>
      <c r="F33" s="982"/>
      <c r="G33" s="982"/>
      <c r="H33" s="982"/>
      <c r="I33" s="982"/>
      <c r="J33" s="982"/>
      <c r="K33" s="982"/>
      <c r="L33" s="982"/>
    </row>
    <row r="34" spans="1:12" ht="12.75">
      <c r="A34" s="982"/>
      <c r="B34" s="982"/>
      <c r="C34" s="982"/>
      <c r="D34" s="982"/>
      <c r="E34" s="982"/>
      <c r="F34" s="982"/>
      <c r="G34" s="982"/>
      <c r="H34" s="982"/>
      <c r="I34" s="982"/>
      <c r="J34" s="982"/>
      <c r="K34" s="982"/>
      <c r="L34" s="982"/>
    </row>
    <row r="35" spans="1:12" ht="12.75">
      <c r="A35" s="983"/>
      <c r="B35" s="983"/>
      <c r="C35" s="983"/>
      <c r="D35" s="983"/>
      <c r="E35" s="983"/>
      <c r="F35" s="983"/>
      <c r="G35" s="983"/>
      <c r="H35" s="983"/>
      <c r="I35" s="983"/>
      <c r="J35" s="983"/>
      <c r="K35" s="983"/>
      <c r="L35" s="983"/>
    </row>
    <row r="36" spans="1:12" ht="12.75">
      <c r="A36" s="983"/>
      <c r="B36" s="983"/>
      <c r="C36" s="983"/>
      <c r="D36" s="983"/>
      <c r="E36" s="983"/>
      <c r="F36" s="983"/>
      <c r="G36" s="983"/>
      <c r="H36" s="983"/>
      <c r="I36" s="983"/>
      <c r="J36" s="983"/>
      <c r="K36" s="983"/>
      <c r="L36" s="983"/>
    </row>
    <row r="37" spans="1:11" ht="12.75">
      <c r="A37" s="984"/>
      <c r="B37" s="984"/>
      <c r="C37" s="984"/>
      <c r="D37" s="984"/>
      <c r="E37" s="984"/>
      <c r="F37" s="984"/>
      <c r="G37" s="984"/>
      <c r="H37" s="984"/>
      <c r="I37" s="429"/>
      <c r="J37" s="429"/>
      <c r="K37" s="429"/>
    </row>
    <row r="38" spans="1:11" ht="12.75">
      <c r="A38" s="429"/>
      <c r="B38" s="438"/>
      <c r="C38" s="436"/>
      <c r="D38" s="436"/>
      <c r="E38" s="436"/>
      <c r="F38" s="431"/>
      <c r="G38" s="436"/>
      <c r="H38" s="428"/>
      <c r="I38" s="428"/>
      <c r="J38" s="428"/>
      <c r="K38" s="428"/>
    </row>
    <row r="39" spans="1:11" ht="12.75">
      <c r="A39" s="429"/>
      <c r="B39" s="438"/>
      <c r="C39" s="436"/>
      <c r="D39" s="436"/>
      <c r="E39" s="436"/>
      <c r="F39" s="431"/>
      <c r="G39" s="436"/>
      <c r="H39" s="428"/>
      <c r="I39" s="428"/>
      <c r="J39" s="428"/>
      <c r="K39" s="428"/>
    </row>
    <row r="40" spans="1:11" ht="12.75">
      <c r="A40" s="437"/>
      <c r="B40" s="438"/>
      <c r="C40" s="436"/>
      <c r="D40" s="436"/>
      <c r="E40" s="436"/>
      <c r="F40" s="431"/>
      <c r="G40" s="436"/>
      <c r="H40" s="428"/>
      <c r="I40" s="428"/>
      <c r="J40" s="428"/>
      <c r="K40" s="428"/>
    </row>
    <row r="41" spans="1:11" ht="12.75">
      <c r="A41" s="427"/>
      <c r="B41" s="438"/>
      <c r="C41" s="436"/>
      <c r="D41" s="436"/>
      <c r="E41" s="436"/>
      <c r="F41" s="431"/>
      <c r="G41" s="436"/>
      <c r="H41" s="428"/>
      <c r="I41" s="428"/>
      <c r="J41" s="428"/>
      <c r="K41" s="428"/>
    </row>
    <row r="42" spans="1:11" ht="12.75">
      <c r="A42" s="427"/>
      <c r="B42" s="438"/>
      <c r="C42" s="436"/>
      <c r="D42" s="436"/>
      <c r="E42" s="436"/>
      <c r="F42" s="431"/>
      <c r="G42" s="436"/>
      <c r="H42" s="428"/>
      <c r="I42" s="428"/>
      <c r="J42" s="428"/>
      <c r="K42" s="428"/>
    </row>
    <row r="43" spans="1:11" ht="12.75">
      <c r="A43" s="437"/>
      <c r="B43" s="438"/>
      <c r="C43" s="436"/>
      <c r="D43" s="436"/>
      <c r="E43" s="436"/>
      <c r="F43" s="431"/>
      <c r="G43" s="436"/>
      <c r="H43" s="428"/>
      <c r="I43" s="428"/>
      <c r="J43" s="428"/>
      <c r="K43" s="428"/>
    </row>
    <row r="44" spans="1:11" ht="12.75">
      <c r="A44" s="437"/>
      <c r="B44" s="432"/>
      <c r="C44" s="436"/>
      <c r="D44" s="433"/>
      <c r="E44" s="433"/>
      <c r="F44" s="431"/>
      <c r="G44" s="436"/>
      <c r="H44" s="434"/>
      <c r="I44" s="434"/>
      <c r="J44" s="434"/>
      <c r="K44" s="434"/>
    </row>
    <row r="45" spans="1:11" ht="12.75">
      <c r="A45" s="439"/>
      <c r="B45" s="426"/>
      <c r="C45" s="431"/>
      <c r="D45" s="431"/>
      <c r="E45" s="431"/>
      <c r="F45" s="431"/>
      <c r="G45" s="436"/>
      <c r="H45" s="429"/>
      <c r="I45" s="429"/>
      <c r="J45" s="429"/>
      <c r="K45" s="429"/>
    </row>
    <row r="46" spans="1:11" ht="12.75">
      <c r="A46" s="429"/>
      <c r="B46" s="438"/>
      <c r="C46" s="436"/>
      <c r="D46" s="436"/>
      <c r="E46" s="436"/>
      <c r="F46" s="431"/>
      <c r="G46" s="436"/>
      <c r="H46" s="428"/>
      <c r="I46" s="428"/>
      <c r="J46" s="428"/>
      <c r="K46" s="428"/>
    </row>
    <row r="47" spans="1:11" ht="12.75">
      <c r="A47" s="429"/>
      <c r="B47" s="438"/>
      <c r="C47" s="436"/>
      <c r="D47" s="436"/>
      <c r="E47" s="436"/>
      <c r="F47" s="431"/>
      <c r="G47" s="436"/>
      <c r="H47" s="428"/>
      <c r="I47" s="428"/>
      <c r="J47" s="428"/>
      <c r="K47" s="428"/>
    </row>
    <row r="48" spans="1:11" ht="12.75">
      <c r="A48" s="427"/>
      <c r="B48" s="438"/>
      <c r="C48" s="436"/>
      <c r="D48" s="436"/>
      <c r="E48" s="436"/>
      <c r="F48" s="431"/>
      <c r="G48" s="436"/>
      <c r="H48" s="428"/>
      <c r="I48" s="428"/>
      <c r="J48" s="428"/>
      <c r="K48" s="428"/>
    </row>
    <row r="49" spans="1:11" ht="12.75">
      <c r="A49" s="440"/>
      <c r="B49" s="432"/>
      <c r="C49" s="436"/>
      <c r="D49" s="433"/>
      <c r="E49" s="433"/>
      <c r="F49" s="431"/>
      <c r="G49" s="436"/>
      <c r="H49" s="434"/>
      <c r="I49" s="434"/>
      <c r="J49" s="434"/>
      <c r="K49" s="434"/>
    </row>
    <row r="50" spans="1:11" ht="12.75">
      <c r="A50" s="435"/>
      <c r="B50" s="426"/>
      <c r="C50" s="431"/>
      <c r="D50" s="431"/>
      <c r="E50" s="431"/>
      <c r="F50" s="431"/>
      <c r="G50" s="431"/>
      <c r="H50" s="429"/>
      <c r="I50" s="429"/>
      <c r="J50" s="429"/>
      <c r="K50" s="429"/>
    </row>
    <row r="51" spans="1:11" ht="12.75">
      <c r="A51" s="437"/>
      <c r="B51" s="431"/>
      <c r="C51" s="436"/>
      <c r="D51" s="436"/>
      <c r="E51" s="436"/>
      <c r="F51" s="436"/>
      <c r="G51" s="436"/>
      <c r="H51" s="428"/>
      <c r="I51" s="428"/>
      <c r="J51" s="428"/>
      <c r="K51" s="428"/>
    </row>
    <row r="52" spans="1:11" ht="12.75">
      <c r="A52" s="427"/>
      <c r="B52" s="438"/>
      <c r="C52" s="436"/>
      <c r="D52" s="436"/>
      <c r="E52" s="436"/>
      <c r="F52" s="436"/>
      <c r="G52" s="436"/>
      <c r="H52" s="428"/>
      <c r="I52" s="428"/>
      <c r="J52" s="428"/>
      <c r="K52" s="428"/>
    </row>
    <row r="53" spans="1:11" ht="12.75">
      <c r="A53" s="427"/>
      <c r="B53" s="432"/>
      <c r="C53" s="433"/>
      <c r="D53" s="433"/>
      <c r="E53" s="433"/>
      <c r="F53" s="433"/>
      <c r="G53" s="433"/>
      <c r="H53" s="434"/>
      <c r="I53" s="434"/>
      <c r="J53" s="434"/>
      <c r="K53" s="434"/>
    </row>
    <row r="54" spans="1:11" ht="12.75">
      <c r="A54" s="427"/>
      <c r="B54" s="432"/>
      <c r="C54" s="433"/>
      <c r="D54" s="433"/>
      <c r="E54" s="433"/>
      <c r="F54" s="433"/>
      <c r="G54" s="433"/>
      <c r="H54" s="434"/>
      <c r="I54" s="434"/>
      <c r="J54" s="434"/>
      <c r="K54" s="434"/>
    </row>
    <row r="55" spans="1:11" ht="12.75">
      <c r="A55" s="427"/>
      <c r="B55" s="432"/>
      <c r="C55" s="433"/>
      <c r="D55" s="433"/>
      <c r="E55" s="433"/>
      <c r="F55" s="433"/>
      <c r="G55" s="433"/>
      <c r="H55" s="434"/>
      <c r="I55" s="434"/>
      <c r="J55" s="434"/>
      <c r="K55" s="434"/>
    </row>
    <row r="56" spans="1:11" ht="12.75">
      <c r="A56" s="427"/>
      <c r="B56" s="432"/>
      <c r="C56" s="433"/>
      <c r="D56" s="433"/>
      <c r="E56" s="433"/>
      <c r="F56" s="433"/>
      <c r="G56" s="433"/>
      <c r="H56" s="434"/>
      <c r="I56" s="434"/>
      <c r="J56" s="434"/>
      <c r="K56" s="434"/>
    </row>
    <row r="57" spans="1:11" ht="12.75">
      <c r="A57" s="427"/>
      <c r="B57" s="432"/>
      <c r="C57" s="433"/>
      <c r="D57" s="433"/>
      <c r="E57" s="433"/>
      <c r="F57" s="433"/>
      <c r="G57" s="433"/>
      <c r="H57" s="434"/>
      <c r="I57" s="434"/>
      <c r="J57" s="434"/>
      <c r="K57" s="434"/>
    </row>
    <row r="58" spans="1:11" ht="12.75">
      <c r="A58" s="427"/>
      <c r="B58" s="432"/>
      <c r="C58" s="433"/>
      <c r="D58" s="433"/>
      <c r="E58" s="433"/>
      <c r="F58" s="433"/>
      <c r="G58" s="433"/>
      <c r="H58" s="434"/>
      <c r="I58" s="434"/>
      <c r="J58" s="434"/>
      <c r="K58" s="434"/>
    </row>
    <row r="59" spans="1:11" ht="12.75">
      <c r="A59" s="426"/>
      <c r="B59" s="426"/>
      <c r="C59" s="427"/>
      <c r="D59" s="427"/>
      <c r="E59" s="427"/>
      <c r="F59" s="427"/>
      <c r="G59" s="427"/>
      <c r="H59" s="429"/>
      <c r="I59" s="429"/>
      <c r="J59" s="429"/>
      <c r="K59" s="429"/>
    </row>
    <row r="60" spans="1:11" ht="12.75">
      <c r="A60" s="427"/>
      <c r="B60" s="427"/>
      <c r="C60" s="427"/>
      <c r="D60" s="430"/>
      <c r="E60" s="430"/>
      <c r="F60" s="430"/>
      <c r="G60" s="430"/>
      <c r="H60" s="428"/>
      <c r="I60" s="428"/>
      <c r="J60" s="428"/>
      <c r="K60" s="428"/>
    </row>
    <row r="61" spans="1:11" ht="12.75">
      <c r="A61" s="427"/>
      <c r="B61" s="427"/>
      <c r="C61" s="427"/>
      <c r="D61" s="430"/>
      <c r="E61" s="430"/>
      <c r="F61" s="430"/>
      <c r="G61" s="430"/>
      <c r="H61" s="428"/>
      <c r="I61" s="428"/>
      <c r="J61" s="428"/>
      <c r="K61" s="428"/>
    </row>
    <row r="62" spans="1:11" ht="12.75">
      <c r="A62" s="427"/>
      <c r="B62" s="427"/>
      <c r="C62" s="427"/>
      <c r="D62" s="430"/>
      <c r="E62" s="430"/>
      <c r="F62" s="430"/>
      <c r="G62" s="430"/>
      <c r="H62" s="428"/>
      <c r="I62" s="428"/>
      <c r="J62" s="428"/>
      <c r="K62" s="428"/>
    </row>
    <row r="63" spans="1:11" ht="12.75">
      <c r="A63" s="427"/>
      <c r="B63" s="427"/>
      <c r="C63" s="427"/>
      <c r="D63" s="430"/>
      <c r="E63" s="430"/>
      <c r="F63" s="430"/>
      <c r="G63" s="430"/>
      <c r="H63" s="428"/>
      <c r="I63" s="428"/>
      <c r="J63" s="428"/>
      <c r="K63" s="428"/>
    </row>
    <row r="64" spans="1:11" ht="12.75">
      <c r="A64" s="427"/>
      <c r="B64" s="427"/>
      <c r="C64" s="427"/>
      <c r="D64" s="430"/>
      <c r="E64" s="430"/>
      <c r="F64" s="430"/>
      <c r="G64" s="430"/>
      <c r="H64" s="428"/>
      <c r="I64" s="428"/>
      <c r="J64" s="428"/>
      <c r="K64" s="428"/>
    </row>
    <row r="65" spans="1:11" ht="12.75">
      <c r="A65" s="427"/>
      <c r="B65" s="426"/>
      <c r="C65" s="427"/>
      <c r="D65" s="441"/>
      <c r="E65" s="441"/>
      <c r="F65" s="441"/>
      <c r="G65" s="441"/>
      <c r="H65" s="434"/>
      <c r="I65" s="434"/>
      <c r="J65" s="434"/>
      <c r="K65" s="434"/>
    </row>
    <row r="66" spans="1:11" ht="12.75">
      <c r="A66" s="426"/>
      <c r="B66" s="426"/>
      <c r="C66" s="427"/>
      <c r="D66" s="427"/>
      <c r="E66" s="427"/>
      <c r="F66" s="427"/>
      <c r="G66" s="427"/>
      <c r="H66" s="429"/>
      <c r="I66" s="429"/>
      <c r="J66" s="429"/>
      <c r="K66" s="429"/>
    </row>
    <row r="67" spans="1:11" ht="12.75">
      <c r="A67" s="429"/>
      <c r="B67" s="427"/>
      <c r="C67" s="427"/>
      <c r="D67" s="430"/>
      <c r="E67" s="430"/>
      <c r="F67" s="427"/>
      <c r="G67" s="427"/>
      <c r="H67" s="428"/>
      <c r="I67" s="428"/>
      <c r="J67" s="428"/>
      <c r="K67" s="428"/>
    </row>
    <row r="68" spans="1:11" ht="12.75">
      <c r="A68" s="429"/>
      <c r="B68" s="427"/>
      <c r="C68" s="427"/>
      <c r="D68" s="430"/>
      <c r="E68" s="430"/>
      <c r="F68" s="427"/>
      <c r="G68" s="427"/>
      <c r="H68" s="428"/>
      <c r="I68" s="428"/>
      <c r="J68" s="428"/>
      <c r="K68" s="428"/>
    </row>
    <row r="69" spans="1:11" ht="16.5" customHeight="1">
      <c r="A69" s="429"/>
      <c r="B69" s="427"/>
      <c r="C69" s="427"/>
      <c r="D69" s="430"/>
      <c r="E69" s="430"/>
      <c r="F69" s="427"/>
      <c r="G69" s="427"/>
      <c r="H69" s="428"/>
      <c r="I69" s="428"/>
      <c r="J69" s="428"/>
      <c r="K69" s="428"/>
    </row>
    <row r="70" spans="1:11" ht="12.75">
      <c r="A70" s="427"/>
      <c r="B70" s="427"/>
      <c r="C70" s="427"/>
      <c r="D70" s="430"/>
      <c r="E70" s="430"/>
      <c r="F70" s="427"/>
      <c r="G70" s="427"/>
      <c r="H70" s="428"/>
      <c r="I70" s="428"/>
      <c r="J70" s="428"/>
      <c r="K70" s="428"/>
    </row>
    <row r="71" spans="1:11" ht="12.75">
      <c r="A71" s="440"/>
      <c r="B71" s="427"/>
      <c r="C71" s="427"/>
      <c r="D71" s="430"/>
      <c r="E71" s="430"/>
      <c r="F71" s="427"/>
      <c r="G71" s="427"/>
      <c r="H71" s="428"/>
      <c r="I71" s="428"/>
      <c r="J71" s="428"/>
      <c r="K71" s="428"/>
    </row>
    <row r="72" spans="1:11" ht="12.75">
      <c r="A72" s="427"/>
      <c r="B72" s="427"/>
      <c r="C72" s="427"/>
      <c r="D72" s="430"/>
      <c r="E72" s="430"/>
      <c r="F72" s="427"/>
      <c r="G72" s="427"/>
      <c r="H72" s="428"/>
      <c r="I72" s="428"/>
      <c r="J72" s="428"/>
      <c r="K72" s="428"/>
    </row>
    <row r="73" spans="1:11" ht="12.75">
      <c r="A73" s="427"/>
      <c r="B73" s="427"/>
      <c r="C73" s="427"/>
      <c r="D73" s="430"/>
      <c r="E73" s="430"/>
      <c r="F73" s="427"/>
      <c r="G73" s="427"/>
      <c r="H73" s="428"/>
      <c r="I73" s="428"/>
      <c r="J73" s="428"/>
      <c r="K73" s="428"/>
    </row>
    <row r="74" spans="1:11" ht="12.75">
      <c r="A74" s="427"/>
      <c r="B74" s="427"/>
      <c r="C74" s="427"/>
      <c r="D74" s="430"/>
      <c r="E74" s="430"/>
      <c r="F74" s="427"/>
      <c r="G74" s="427"/>
      <c r="H74" s="428"/>
      <c r="I74" s="428"/>
      <c r="J74" s="428"/>
      <c r="K74" s="428"/>
    </row>
    <row r="75" spans="1:11" ht="12.75">
      <c r="A75" s="427"/>
      <c r="B75" s="427"/>
      <c r="C75" s="427"/>
      <c r="D75" s="430"/>
      <c r="E75" s="430"/>
      <c r="F75" s="427"/>
      <c r="G75" s="427"/>
      <c r="H75" s="428"/>
      <c r="I75" s="428"/>
      <c r="J75" s="428"/>
      <c r="K75" s="428"/>
    </row>
    <row r="76" spans="1:11" ht="12.75">
      <c r="A76" s="427"/>
      <c r="B76" s="427"/>
      <c r="C76" s="427"/>
      <c r="D76" s="430"/>
      <c r="E76" s="430"/>
      <c r="F76" s="427"/>
      <c r="G76" s="427"/>
      <c r="H76" s="428"/>
      <c r="I76" s="428"/>
      <c r="J76" s="428"/>
      <c r="K76" s="428"/>
    </row>
    <row r="77" spans="1:11" ht="12.75">
      <c r="A77" s="427"/>
      <c r="B77" s="427"/>
      <c r="C77" s="427"/>
      <c r="D77" s="430"/>
      <c r="E77" s="430"/>
      <c r="F77" s="427"/>
      <c r="G77" s="427"/>
      <c r="H77" s="428"/>
      <c r="I77" s="428"/>
      <c r="J77" s="428"/>
      <c r="K77" s="428"/>
    </row>
    <row r="78" spans="1:11" ht="12.75">
      <c r="A78" s="427"/>
      <c r="B78" s="427"/>
      <c r="C78" s="427"/>
      <c r="D78" s="430"/>
      <c r="E78" s="430"/>
      <c r="F78" s="427"/>
      <c r="G78" s="427"/>
      <c r="H78" s="428"/>
      <c r="I78" s="428"/>
      <c r="J78" s="428"/>
      <c r="K78" s="428"/>
    </row>
    <row r="79" spans="1:11" ht="12.75">
      <c r="A79" s="427"/>
      <c r="B79" s="427"/>
      <c r="C79" s="427"/>
      <c r="D79" s="430"/>
      <c r="E79" s="430"/>
      <c r="F79" s="427"/>
      <c r="G79" s="427"/>
      <c r="H79" s="428"/>
      <c r="I79" s="428"/>
      <c r="J79" s="428"/>
      <c r="K79" s="428"/>
    </row>
    <row r="80" spans="1:11" ht="12.75">
      <c r="A80" s="427"/>
      <c r="B80" s="426"/>
      <c r="C80" s="427"/>
      <c r="D80" s="441"/>
      <c r="E80" s="441"/>
      <c r="F80" s="427"/>
      <c r="G80" s="427"/>
      <c r="H80" s="434"/>
      <c r="I80" s="434"/>
      <c r="J80" s="434"/>
      <c r="K80" s="434"/>
    </row>
    <row r="81" spans="1:11" ht="12.75">
      <c r="A81" s="426"/>
      <c r="B81" s="426"/>
      <c r="C81" s="427"/>
      <c r="D81" s="427"/>
      <c r="E81" s="427"/>
      <c r="F81" s="427"/>
      <c r="G81" s="427"/>
      <c r="H81" s="429"/>
      <c r="I81" s="429"/>
      <c r="J81" s="429"/>
      <c r="K81" s="429"/>
    </row>
    <row r="82" spans="1:11" ht="12.75">
      <c r="A82" s="427"/>
      <c r="B82" s="427"/>
      <c r="C82" s="427"/>
      <c r="D82" s="430"/>
      <c r="E82" s="430"/>
      <c r="F82" s="427"/>
      <c r="G82" s="427"/>
      <c r="H82" s="428"/>
      <c r="I82" s="428"/>
      <c r="J82" s="428"/>
      <c r="K82" s="428"/>
    </row>
    <row r="83" spans="1:11" ht="12.75">
      <c r="A83" s="427"/>
      <c r="B83" s="427"/>
      <c r="C83" s="427"/>
      <c r="D83" s="430"/>
      <c r="E83" s="430"/>
      <c r="F83" s="427"/>
      <c r="G83" s="427"/>
      <c r="H83" s="428"/>
      <c r="I83" s="428"/>
      <c r="J83" s="428"/>
      <c r="K83" s="428"/>
    </row>
    <row r="84" spans="1:11" ht="12.75">
      <c r="A84" s="427"/>
      <c r="B84" s="427"/>
      <c r="C84" s="427"/>
      <c r="D84" s="430"/>
      <c r="E84" s="430"/>
      <c r="F84" s="427"/>
      <c r="G84" s="427"/>
      <c r="H84" s="428"/>
      <c r="I84" s="428"/>
      <c r="J84" s="428"/>
      <c r="K84" s="428"/>
    </row>
    <row r="85" spans="1:11" ht="12.75">
      <c r="A85" s="427"/>
      <c r="B85" s="427"/>
      <c r="C85" s="427"/>
      <c r="D85" s="430"/>
      <c r="E85" s="430"/>
      <c r="F85" s="427"/>
      <c r="G85" s="427"/>
      <c r="H85" s="428"/>
      <c r="I85" s="428"/>
      <c r="J85" s="428"/>
      <c r="K85" s="428"/>
    </row>
    <row r="86" spans="1:11" ht="12.75">
      <c r="A86" s="427"/>
      <c r="B86" s="427"/>
      <c r="C86" s="427"/>
      <c r="D86" s="430"/>
      <c r="E86" s="430"/>
      <c r="F86" s="427"/>
      <c r="G86" s="427"/>
      <c r="H86" s="428"/>
      <c r="I86" s="428"/>
      <c r="J86" s="428"/>
      <c r="K86" s="428"/>
    </row>
    <row r="87" spans="1:11" ht="12.75">
      <c r="A87" s="427"/>
      <c r="B87" s="427"/>
      <c r="C87" s="427"/>
      <c r="D87" s="430"/>
      <c r="E87" s="430"/>
      <c r="F87" s="427"/>
      <c r="G87" s="427"/>
      <c r="H87" s="428"/>
      <c r="I87" s="428"/>
      <c r="J87" s="428"/>
      <c r="K87" s="428"/>
    </row>
    <row r="88" spans="1:11" ht="12.75">
      <c r="A88" s="427"/>
      <c r="B88" s="427"/>
      <c r="C88" s="427"/>
      <c r="D88" s="430"/>
      <c r="E88" s="430"/>
      <c r="F88" s="427"/>
      <c r="G88" s="427"/>
      <c r="H88" s="428"/>
      <c r="I88" s="428"/>
      <c r="J88" s="428"/>
      <c r="K88" s="428"/>
    </row>
    <row r="89" spans="1:11" ht="12.75">
      <c r="A89" s="427"/>
      <c r="B89" s="427"/>
      <c r="C89" s="427"/>
      <c r="D89" s="430"/>
      <c r="E89" s="430"/>
      <c r="F89" s="427"/>
      <c r="G89" s="427"/>
      <c r="H89" s="428"/>
      <c r="I89" s="428"/>
      <c r="J89" s="428"/>
      <c r="K89" s="428"/>
    </row>
    <row r="90" spans="1:11" ht="12.75">
      <c r="A90" s="427"/>
      <c r="B90" s="426"/>
      <c r="C90" s="427"/>
      <c r="D90" s="441"/>
      <c r="E90" s="441"/>
      <c r="F90" s="427"/>
      <c r="G90" s="427"/>
      <c r="H90" s="434"/>
      <c r="I90" s="434"/>
      <c r="J90" s="434"/>
      <c r="K90" s="434"/>
    </row>
    <row r="91" spans="1:11" ht="12.75">
      <c r="A91" s="427"/>
      <c r="B91" s="426"/>
      <c r="C91" s="427"/>
      <c r="D91" s="441"/>
      <c r="E91" s="441"/>
      <c r="F91" s="427"/>
      <c r="G91" s="427"/>
      <c r="H91" s="434"/>
      <c r="I91" s="434"/>
      <c r="J91" s="434"/>
      <c r="K91" s="434"/>
    </row>
    <row r="92" spans="1:11" ht="12.75">
      <c r="A92" s="427"/>
      <c r="B92" s="426"/>
      <c r="C92" s="427"/>
      <c r="D92" s="441"/>
      <c r="E92" s="441"/>
      <c r="F92" s="427"/>
      <c r="G92" s="427"/>
      <c r="H92" s="434"/>
      <c r="I92" s="434"/>
      <c r="J92" s="434"/>
      <c r="K92" s="434"/>
    </row>
    <row r="93" spans="1:11" ht="12.75">
      <c r="A93" s="427"/>
      <c r="B93" s="426"/>
      <c r="C93" s="427"/>
      <c r="D93" s="441"/>
      <c r="E93" s="441"/>
      <c r="F93" s="427"/>
      <c r="G93" s="427"/>
      <c r="H93" s="434"/>
      <c r="I93" s="434"/>
      <c r="J93" s="434"/>
      <c r="K93" s="434"/>
    </row>
    <row r="94" spans="1:11" ht="12.75">
      <c r="A94" s="426"/>
      <c r="B94" s="426"/>
      <c r="C94" s="427"/>
      <c r="D94" s="427"/>
      <c r="E94" s="427"/>
      <c r="F94" s="427"/>
      <c r="G94" s="427"/>
      <c r="H94" s="429"/>
      <c r="I94" s="429"/>
      <c r="J94" s="429"/>
      <c r="K94" s="429"/>
    </row>
    <row r="95" spans="1:11" ht="12.75">
      <c r="A95" s="427"/>
      <c r="B95" s="427"/>
      <c r="C95" s="427"/>
      <c r="D95" s="430"/>
      <c r="E95" s="430"/>
      <c r="F95" s="427"/>
      <c r="G95" s="427"/>
      <c r="H95" s="428"/>
      <c r="I95" s="428"/>
      <c r="J95" s="428"/>
      <c r="K95" s="428"/>
    </row>
    <row r="96" spans="1:11" ht="12.75">
      <c r="A96" s="427"/>
      <c r="B96" s="427"/>
      <c r="C96" s="427"/>
      <c r="D96" s="430"/>
      <c r="E96" s="430"/>
      <c r="F96" s="427"/>
      <c r="G96" s="427"/>
      <c r="H96" s="428"/>
      <c r="I96" s="428"/>
      <c r="J96" s="428"/>
      <c r="K96" s="428"/>
    </row>
    <row r="97" spans="1:11" ht="12.75">
      <c r="A97" s="427"/>
      <c r="B97" s="427"/>
      <c r="C97" s="427"/>
      <c r="D97" s="430"/>
      <c r="E97" s="430"/>
      <c r="F97" s="427"/>
      <c r="G97" s="427"/>
      <c r="H97" s="428"/>
      <c r="I97" s="428"/>
      <c r="J97" s="428"/>
      <c r="K97" s="428"/>
    </row>
    <row r="98" spans="1:11" ht="12.75">
      <c r="A98" s="427"/>
      <c r="B98" s="426"/>
      <c r="C98" s="427"/>
      <c r="D98" s="441"/>
      <c r="E98" s="441"/>
      <c r="F98" s="427"/>
      <c r="G98" s="427"/>
      <c r="H98" s="434"/>
      <c r="I98" s="434"/>
      <c r="J98" s="434"/>
      <c r="K98" s="434"/>
    </row>
    <row r="99" spans="1:11" ht="12.75">
      <c r="A99" s="426"/>
      <c r="B99" s="426"/>
      <c r="C99" s="427"/>
      <c r="D99" s="427"/>
      <c r="E99" s="427"/>
      <c r="F99" s="427"/>
      <c r="G99" s="427"/>
      <c r="H99" s="429"/>
      <c r="I99" s="429"/>
      <c r="J99" s="429"/>
      <c r="K99" s="429"/>
    </row>
    <row r="100" spans="1:11" ht="12.75">
      <c r="A100" s="427"/>
      <c r="B100" s="427"/>
      <c r="C100" s="430"/>
      <c r="D100" s="430"/>
      <c r="E100" s="430"/>
      <c r="F100" s="427"/>
      <c r="G100" s="427"/>
      <c r="H100" s="428"/>
      <c r="I100" s="428"/>
      <c r="J100" s="428"/>
      <c r="K100" s="428"/>
    </row>
    <row r="101" spans="1:11" ht="12.75">
      <c r="A101" s="427"/>
      <c r="B101" s="427"/>
      <c r="C101" s="430"/>
      <c r="D101" s="430"/>
      <c r="E101" s="430"/>
      <c r="F101" s="427"/>
      <c r="G101" s="427"/>
      <c r="H101" s="428"/>
      <c r="I101" s="428"/>
      <c r="J101" s="428"/>
      <c r="K101" s="428"/>
    </row>
    <row r="102" spans="1:11" ht="12.75">
      <c r="A102" s="427"/>
      <c r="B102" s="427"/>
      <c r="C102" s="430"/>
      <c r="D102" s="430"/>
      <c r="E102" s="430"/>
      <c r="F102" s="427"/>
      <c r="G102" s="427"/>
      <c r="H102" s="428"/>
      <c r="I102" s="428"/>
      <c r="J102" s="428"/>
      <c r="K102" s="428"/>
    </row>
    <row r="103" spans="1:11" ht="12.75">
      <c r="A103" s="427"/>
      <c r="B103" s="427"/>
      <c r="C103" s="430"/>
      <c r="D103" s="430"/>
      <c r="E103" s="430"/>
      <c r="F103" s="427"/>
      <c r="G103" s="427"/>
      <c r="H103" s="428"/>
      <c r="I103" s="428"/>
      <c r="J103" s="428"/>
      <c r="K103" s="428"/>
    </row>
    <row r="104" spans="1:11" ht="12.75">
      <c r="A104" s="427"/>
      <c r="B104" s="426"/>
      <c r="C104" s="441"/>
      <c r="D104" s="441"/>
      <c r="E104" s="441"/>
      <c r="F104" s="427"/>
      <c r="G104" s="427"/>
      <c r="H104" s="434"/>
      <c r="I104" s="434"/>
      <c r="J104" s="434"/>
      <c r="K104" s="434"/>
    </row>
    <row r="105" spans="1:11" ht="12.75">
      <c r="A105" s="426"/>
      <c r="B105" s="426"/>
      <c r="C105" s="427"/>
      <c r="D105" s="427"/>
      <c r="E105" s="427"/>
      <c r="F105" s="427"/>
      <c r="G105" s="427"/>
      <c r="H105" s="429"/>
      <c r="I105" s="429"/>
      <c r="J105" s="429"/>
      <c r="K105" s="429"/>
    </row>
    <row r="106" spans="1:11" ht="12.75">
      <c r="A106" s="427"/>
      <c r="B106" s="427"/>
      <c r="C106" s="427"/>
      <c r="D106" s="427"/>
      <c r="E106" s="427"/>
      <c r="F106" s="427"/>
      <c r="G106" s="427"/>
      <c r="H106" s="428"/>
      <c r="I106" s="428"/>
      <c r="J106" s="428"/>
      <c r="K106" s="428"/>
    </row>
    <row r="107" spans="1:11" ht="12.75">
      <c r="A107" s="427"/>
      <c r="B107" s="427"/>
      <c r="C107" s="427"/>
      <c r="D107" s="427"/>
      <c r="E107" s="427"/>
      <c r="F107" s="427"/>
      <c r="G107" s="427"/>
      <c r="H107" s="428"/>
      <c r="I107" s="428"/>
      <c r="J107" s="428"/>
      <c r="K107" s="428"/>
    </row>
    <row r="108" spans="1:11" ht="12.75">
      <c r="A108" s="427"/>
      <c r="B108" s="427"/>
      <c r="C108" s="427"/>
      <c r="D108" s="427"/>
      <c r="E108" s="427"/>
      <c r="F108" s="427"/>
      <c r="G108" s="427"/>
      <c r="H108" s="428"/>
      <c r="I108" s="428"/>
      <c r="J108" s="428"/>
      <c r="K108" s="428"/>
    </row>
    <row r="109" spans="1:11" ht="12.75">
      <c r="A109" s="426"/>
      <c r="B109" s="427"/>
      <c r="C109" s="427"/>
      <c r="D109" s="427"/>
      <c r="E109" s="427"/>
      <c r="F109" s="427"/>
      <c r="G109" s="427"/>
      <c r="H109" s="428"/>
      <c r="I109" s="428"/>
      <c r="J109" s="428"/>
      <c r="K109" s="428"/>
    </row>
    <row r="110" spans="1:11" ht="12.75">
      <c r="A110" s="427"/>
      <c r="B110" s="427"/>
      <c r="C110" s="427"/>
      <c r="D110" s="427"/>
      <c r="E110" s="427"/>
      <c r="F110" s="427"/>
      <c r="G110" s="427"/>
      <c r="H110" s="428"/>
      <c r="I110" s="428"/>
      <c r="J110" s="428"/>
      <c r="K110" s="428"/>
    </row>
    <row r="111" spans="1:11" ht="12.75">
      <c r="A111" s="427"/>
      <c r="B111" s="427"/>
      <c r="C111" s="427"/>
      <c r="D111" s="427"/>
      <c r="E111" s="427"/>
      <c r="F111" s="427"/>
      <c r="G111" s="427"/>
      <c r="H111" s="428"/>
      <c r="I111" s="428"/>
      <c r="J111" s="428"/>
      <c r="K111" s="428"/>
    </row>
    <row r="112" spans="1:11" ht="12.75">
      <c r="A112" s="427"/>
      <c r="B112" s="427"/>
      <c r="C112" s="427"/>
      <c r="D112" s="427"/>
      <c r="E112" s="427"/>
      <c r="F112" s="427"/>
      <c r="G112" s="427"/>
      <c r="H112" s="428"/>
      <c r="I112" s="428"/>
      <c r="J112" s="428"/>
      <c r="K112" s="428"/>
    </row>
    <row r="113" spans="1:11" ht="12.75">
      <c r="A113" s="427"/>
      <c r="B113" s="427"/>
      <c r="C113" s="427"/>
      <c r="D113" s="427"/>
      <c r="E113" s="427"/>
      <c r="F113" s="427"/>
      <c r="G113" s="427"/>
      <c r="H113" s="428"/>
      <c r="I113" s="428"/>
      <c r="J113" s="428"/>
      <c r="K113" s="428"/>
    </row>
    <row r="114" spans="1:11" ht="12.75">
      <c r="A114" s="427"/>
      <c r="B114" s="426"/>
      <c r="C114" s="427"/>
      <c r="D114" s="427"/>
      <c r="E114" s="427"/>
      <c r="F114" s="427"/>
      <c r="G114" s="427"/>
      <c r="H114" s="434"/>
      <c r="I114" s="434"/>
      <c r="J114" s="434"/>
      <c r="K114" s="434"/>
    </row>
    <row r="115" spans="1:11" ht="12.75">
      <c r="A115" s="426"/>
      <c r="B115" s="426"/>
      <c r="C115" s="427"/>
      <c r="D115" s="427"/>
      <c r="E115" s="427"/>
      <c r="F115" s="427"/>
      <c r="G115" s="427"/>
      <c r="H115" s="429"/>
      <c r="I115" s="429"/>
      <c r="J115" s="429"/>
      <c r="K115" s="429"/>
    </row>
    <row r="116" spans="1:11" ht="12.75">
      <c r="A116" s="427"/>
      <c r="B116" s="427"/>
      <c r="C116" s="430"/>
      <c r="D116" s="427"/>
      <c r="E116" s="427"/>
      <c r="F116" s="427"/>
      <c r="G116" s="427"/>
      <c r="H116" s="428"/>
      <c r="I116" s="428"/>
      <c r="J116" s="428"/>
      <c r="K116" s="428"/>
    </row>
    <row r="117" spans="1:11" ht="12.75">
      <c r="A117" s="427"/>
      <c r="B117" s="427"/>
      <c r="C117" s="430"/>
      <c r="D117" s="427"/>
      <c r="E117" s="427"/>
      <c r="F117" s="427"/>
      <c r="G117" s="427"/>
      <c r="H117" s="428"/>
      <c r="I117" s="428"/>
      <c r="J117" s="428"/>
      <c r="K117" s="428"/>
    </row>
    <row r="118" spans="1:11" ht="12.75">
      <c r="A118" s="427"/>
      <c r="B118" s="426"/>
      <c r="C118" s="441"/>
      <c r="D118" s="427"/>
      <c r="E118" s="427"/>
      <c r="F118" s="427"/>
      <c r="G118" s="427"/>
      <c r="H118" s="434"/>
      <c r="I118" s="434"/>
      <c r="J118" s="434"/>
      <c r="K118" s="434"/>
    </row>
    <row r="119" spans="1:11" ht="12.75">
      <c r="A119" s="426"/>
      <c r="B119" s="426"/>
      <c r="C119" s="427"/>
      <c r="D119" s="427"/>
      <c r="E119" s="427"/>
      <c r="F119" s="427"/>
      <c r="G119" s="442"/>
      <c r="H119" s="429"/>
      <c r="I119" s="429"/>
      <c r="J119" s="429"/>
      <c r="K119" s="429"/>
    </row>
    <row r="120" spans="1:11" ht="12.75">
      <c r="A120" s="437"/>
      <c r="B120" s="427"/>
      <c r="C120" s="442"/>
      <c r="D120" s="442"/>
      <c r="E120" s="442"/>
      <c r="F120" s="442"/>
      <c r="G120" s="442"/>
      <c r="H120" s="429"/>
      <c r="I120" s="429"/>
      <c r="J120" s="429"/>
      <c r="K120" s="429"/>
    </row>
    <row r="121" spans="1:11" ht="12.75">
      <c r="A121" s="427"/>
      <c r="B121" s="427"/>
      <c r="C121" s="442"/>
      <c r="D121" s="442"/>
      <c r="E121" s="442"/>
      <c r="F121" s="442"/>
      <c r="G121" s="442"/>
      <c r="H121" s="429"/>
      <c r="I121" s="429"/>
      <c r="J121" s="429"/>
      <c r="K121" s="429"/>
    </row>
    <row r="122" spans="1:11" ht="12.75">
      <c r="A122" s="426"/>
      <c r="B122" s="426"/>
      <c r="C122" s="442"/>
      <c r="D122" s="442"/>
      <c r="E122" s="442"/>
      <c r="F122" s="442"/>
      <c r="G122" s="442"/>
      <c r="H122" s="429"/>
      <c r="I122" s="429"/>
      <c r="J122" s="429"/>
      <c r="K122" s="429"/>
    </row>
    <row r="123" spans="1:11" ht="12.75">
      <c r="A123" s="426"/>
      <c r="B123" s="426"/>
      <c r="C123" s="427"/>
      <c r="D123" s="427"/>
      <c r="E123" s="427"/>
      <c r="F123" s="427"/>
      <c r="G123" s="427"/>
      <c r="H123" s="429"/>
      <c r="I123" s="429"/>
      <c r="J123" s="429"/>
      <c r="K123" s="429"/>
    </row>
    <row r="124" spans="1:11" ht="12.75">
      <c r="A124" s="427"/>
      <c r="B124" s="427"/>
      <c r="C124" s="430"/>
      <c r="D124" s="427"/>
      <c r="E124" s="427"/>
      <c r="F124" s="427"/>
      <c r="G124" s="427"/>
      <c r="H124" s="428"/>
      <c r="I124" s="428"/>
      <c r="J124" s="428"/>
      <c r="K124" s="428"/>
    </row>
    <row r="125" spans="1:11" ht="12.75">
      <c r="A125" s="427"/>
      <c r="B125" s="429"/>
      <c r="C125" s="430"/>
      <c r="D125" s="427"/>
      <c r="E125" s="427"/>
      <c r="F125" s="427"/>
      <c r="G125" s="427"/>
      <c r="H125" s="428"/>
      <c r="I125" s="428"/>
      <c r="J125" s="428"/>
      <c r="K125" s="428"/>
    </row>
    <row r="126" spans="1:11" ht="12.75">
      <c r="A126" s="427"/>
      <c r="B126" s="443"/>
      <c r="C126" s="441"/>
      <c r="D126" s="427"/>
      <c r="E126" s="427"/>
      <c r="F126" s="427"/>
      <c r="G126" s="427"/>
      <c r="H126" s="434"/>
      <c r="I126" s="434"/>
      <c r="J126" s="434"/>
      <c r="K126" s="434"/>
    </row>
    <row r="127" spans="1:11" ht="12.75">
      <c r="A127" s="427"/>
      <c r="B127" s="443"/>
      <c r="C127" s="441"/>
      <c r="D127" s="427"/>
      <c r="E127" s="427"/>
      <c r="F127" s="427"/>
      <c r="G127" s="427"/>
      <c r="H127" s="434"/>
      <c r="I127" s="434"/>
      <c r="J127" s="434"/>
      <c r="K127" s="434"/>
    </row>
    <row r="128" spans="1:11" ht="12.75">
      <c r="A128" s="427"/>
      <c r="B128" s="443"/>
      <c r="C128" s="441"/>
      <c r="D128" s="427"/>
      <c r="E128" s="427"/>
      <c r="F128" s="427"/>
      <c r="G128" s="427"/>
      <c r="H128" s="434"/>
      <c r="I128" s="434"/>
      <c r="J128" s="434"/>
      <c r="K128" s="434"/>
    </row>
    <row r="129" spans="1:11" ht="12.75">
      <c r="A129" s="427"/>
      <c r="B129" s="443"/>
      <c r="C129" s="441"/>
      <c r="D129" s="427"/>
      <c r="E129" s="427"/>
      <c r="F129" s="427"/>
      <c r="G129" s="427"/>
      <c r="H129" s="434"/>
      <c r="I129" s="434"/>
      <c r="J129" s="434"/>
      <c r="K129" s="434"/>
    </row>
    <row r="130" spans="1:11" ht="12.75">
      <c r="A130" s="426"/>
      <c r="B130" s="426"/>
      <c r="C130" s="427"/>
      <c r="D130" s="427"/>
      <c r="E130" s="427"/>
      <c r="F130" s="427"/>
      <c r="G130" s="427"/>
      <c r="H130" s="429"/>
      <c r="I130" s="429"/>
      <c r="J130" s="429"/>
      <c r="K130" s="429"/>
    </row>
    <row r="131" spans="1:11" ht="12.75">
      <c r="A131" s="427"/>
      <c r="B131" s="427"/>
      <c r="C131" s="430"/>
      <c r="D131" s="430"/>
      <c r="E131" s="430"/>
      <c r="F131" s="427"/>
      <c r="G131" s="427"/>
      <c r="H131" s="428"/>
      <c r="I131" s="428"/>
      <c r="J131" s="428"/>
      <c r="K131" s="428"/>
    </row>
    <row r="132" spans="1:11" ht="12.75">
      <c r="A132" s="427"/>
      <c r="B132" s="427"/>
      <c r="C132" s="430"/>
      <c r="D132" s="430"/>
      <c r="E132" s="430"/>
      <c r="F132" s="427"/>
      <c r="G132" s="427"/>
      <c r="H132" s="428"/>
      <c r="I132" s="428"/>
      <c r="J132" s="428"/>
      <c r="K132" s="428"/>
    </row>
    <row r="133" spans="1:11" ht="12.75">
      <c r="A133" s="427"/>
      <c r="B133" s="427"/>
      <c r="C133" s="430"/>
      <c r="D133" s="430"/>
      <c r="E133" s="430"/>
      <c r="F133" s="427"/>
      <c r="G133" s="427"/>
      <c r="H133" s="428"/>
      <c r="I133" s="428"/>
      <c r="J133" s="428"/>
      <c r="K133" s="428"/>
    </row>
    <row r="134" spans="1:11" ht="12.75">
      <c r="A134" s="429"/>
      <c r="B134" s="427"/>
      <c r="C134" s="430"/>
      <c r="D134" s="428"/>
      <c r="E134" s="428"/>
      <c r="F134" s="429"/>
      <c r="G134" s="429"/>
      <c r="H134" s="428"/>
      <c r="I134" s="428"/>
      <c r="J134" s="428"/>
      <c r="K134" s="428"/>
    </row>
    <row r="135" spans="1:11" ht="12.75">
      <c r="A135" s="429"/>
      <c r="B135" s="429"/>
      <c r="C135" s="428"/>
      <c r="D135" s="428"/>
      <c r="E135" s="428"/>
      <c r="F135" s="429"/>
      <c r="G135" s="429"/>
      <c r="H135" s="428"/>
      <c r="I135" s="428"/>
      <c r="J135" s="428"/>
      <c r="K135" s="428"/>
    </row>
    <row r="136" spans="1:11" ht="12.75">
      <c r="A136" s="429"/>
      <c r="B136" s="443"/>
      <c r="C136" s="434"/>
      <c r="D136" s="434"/>
      <c r="E136" s="434"/>
      <c r="F136" s="429"/>
      <c r="G136" s="429"/>
      <c r="H136" s="434"/>
      <c r="I136" s="434"/>
      <c r="J136" s="434"/>
      <c r="K136" s="434"/>
    </row>
    <row r="137" spans="1:11" ht="12.75">
      <c r="A137" s="429"/>
      <c r="B137" s="443"/>
      <c r="C137" s="429"/>
      <c r="D137" s="429"/>
      <c r="E137" s="429"/>
      <c r="F137" s="429"/>
      <c r="G137" s="429"/>
      <c r="H137" s="443"/>
      <c r="I137" s="443"/>
      <c r="J137" s="443"/>
      <c r="K137" s="443"/>
    </row>
    <row r="138" spans="1:11" ht="12.75">
      <c r="A138" s="429"/>
      <c r="B138" s="429"/>
      <c r="C138" s="429"/>
      <c r="D138" s="429"/>
      <c r="E138" s="429"/>
      <c r="F138" s="429"/>
      <c r="G138" s="429"/>
      <c r="H138" s="429"/>
      <c r="I138" s="429"/>
      <c r="J138" s="429"/>
      <c r="K138" s="429"/>
    </row>
    <row r="139" spans="1:11" ht="25.5" customHeight="1">
      <c r="A139" s="429"/>
      <c r="B139" s="429"/>
      <c r="C139" s="429"/>
      <c r="D139" s="444"/>
      <c r="E139" s="429"/>
      <c r="F139" s="429"/>
      <c r="G139" s="789"/>
      <c r="H139" s="789"/>
      <c r="I139" s="429"/>
      <c r="J139" s="429"/>
      <c r="K139" s="429"/>
    </row>
    <row r="140" spans="1:11" ht="12.75">
      <c r="A140" s="429"/>
      <c r="B140" s="429"/>
      <c r="C140" s="429"/>
      <c r="D140" s="429"/>
      <c r="E140" s="429"/>
      <c r="F140" s="429"/>
      <c r="G140" s="429"/>
      <c r="H140" s="429"/>
      <c r="I140" s="429"/>
      <c r="J140" s="429"/>
      <c r="K140" s="429"/>
    </row>
    <row r="141" spans="1:11" ht="12.75">
      <c r="A141" s="429"/>
      <c r="B141" s="429"/>
      <c r="C141" s="429"/>
      <c r="D141" s="429"/>
      <c r="E141" s="429"/>
      <c r="F141" s="429"/>
      <c r="G141" s="429"/>
      <c r="H141" s="429"/>
      <c r="I141" s="429"/>
      <c r="J141" s="429"/>
      <c r="K141" s="429"/>
    </row>
    <row r="142" spans="1:11" ht="12.75">
      <c r="A142" s="429"/>
      <c r="B142" s="429"/>
      <c r="C142" s="429"/>
      <c r="D142" s="429"/>
      <c r="E142" s="429"/>
      <c r="F142" s="429"/>
      <c r="G142" s="429"/>
      <c r="H142" s="429"/>
      <c r="I142" s="429"/>
      <c r="J142" s="429"/>
      <c r="K142" s="429"/>
    </row>
    <row r="143" spans="1:11" ht="12.75">
      <c r="A143" s="429"/>
      <c r="B143" s="429"/>
      <c r="C143" s="429"/>
      <c r="D143" s="429"/>
      <c r="E143" s="429"/>
      <c r="F143" s="429"/>
      <c r="G143" s="429"/>
      <c r="H143" s="429"/>
      <c r="I143" s="429"/>
      <c r="J143" s="429"/>
      <c r="K143" s="429"/>
    </row>
    <row r="144" spans="1:11" ht="12.75">
      <c r="A144" s="429"/>
      <c r="B144" s="429"/>
      <c r="C144" s="429"/>
      <c r="D144" s="429"/>
      <c r="E144" s="429"/>
      <c r="F144" s="429"/>
      <c r="G144" s="429"/>
      <c r="H144" s="429"/>
      <c r="I144" s="429"/>
      <c r="J144" s="429"/>
      <c r="K144" s="429"/>
    </row>
    <row r="145" spans="1:11" ht="12.75">
      <c r="A145" s="429"/>
      <c r="B145" s="429"/>
      <c r="C145" s="429"/>
      <c r="D145" s="429"/>
      <c r="E145" s="429"/>
      <c r="F145" s="429"/>
      <c r="G145" s="429"/>
      <c r="H145" s="429"/>
      <c r="I145" s="429"/>
      <c r="J145" s="429"/>
      <c r="K145" s="429"/>
    </row>
    <row r="146" spans="1:11" ht="12.75">
      <c r="A146" s="429"/>
      <c r="B146" s="429"/>
      <c r="C146" s="429"/>
      <c r="D146" s="429"/>
      <c r="E146" s="429"/>
      <c r="F146" s="429"/>
      <c r="G146" s="429"/>
      <c r="H146" s="429"/>
      <c r="I146" s="429"/>
      <c r="J146" s="429"/>
      <c r="K146" s="429"/>
    </row>
    <row r="147" ht="12.75">
      <c r="A147" s="429"/>
    </row>
    <row r="148" ht="12.75">
      <c r="A148" s="429"/>
    </row>
    <row r="149" ht="12.75">
      <c r="A149" s="429"/>
    </row>
    <row r="150" ht="12.75">
      <c r="A150" s="429"/>
    </row>
    <row r="151" ht="12.75">
      <c r="A151" s="429"/>
    </row>
    <row r="152" ht="12.75">
      <c r="A152" s="429"/>
    </row>
    <row r="153" ht="12.75">
      <c r="A153" s="429"/>
    </row>
    <row r="154" ht="12.75">
      <c r="A154" s="429"/>
    </row>
    <row r="155" ht="12.75">
      <c r="A155" s="429"/>
    </row>
    <row r="156" ht="12.75">
      <c r="A156" s="429"/>
    </row>
    <row r="157" ht="12.75">
      <c r="A157" s="429"/>
    </row>
    <row r="158" ht="12.75">
      <c r="A158" s="429"/>
    </row>
    <row r="159" ht="12.75">
      <c r="A159" s="429"/>
    </row>
    <row r="160" ht="12.75">
      <c r="A160" s="429"/>
    </row>
    <row r="161" ht="12.75">
      <c r="A161" s="429"/>
    </row>
    <row r="162" ht="12.75">
      <c r="A162" s="429"/>
    </row>
    <row r="163" ht="12.75">
      <c r="A163" s="429"/>
    </row>
    <row r="164" ht="12.75">
      <c r="A164" s="429"/>
    </row>
    <row r="165" ht="12.75">
      <c r="A165" s="429"/>
    </row>
    <row r="166" ht="12.75">
      <c r="A166" s="429"/>
    </row>
    <row r="167" ht="12.75">
      <c r="A167" s="429"/>
    </row>
    <row r="168" ht="12.75">
      <c r="A168" s="429"/>
    </row>
    <row r="169" ht="12.75">
      <c r="A169" s="429"/>
    </row>
    <row r="170" ht="12.75">
      <c r="A170" s="429"/>
    </row>
    <row r="171" ht="12.75">
      <c r="A171" s="429"/>
    </row>
    <row r="172" ht="12.75">
      <c r="A172" s="429"/>
    </row>
  </sheetData>
  <sheetProtection/>
  <mergeCells count="18">
    <mergeCell ref="A35:L35"/>
    <mergeCell ref="A36:L36"/>
    <mergeCell ref="A37:H37"/>
    <mergeCell ref="G139:H139"/>
    <mergeCell ref="A31:L31"/>
    <mergeCell ref="A32:L32"/>
    <mergeCell ref="A33:L33"/>
    <mergeCell ref="A34:L34"/>
    <mergeCell ref="B4:C4"/>
    <mergeCell ref="A13:L13"/>
    <mergeCell ref="B24:I24"/>
    <mergeCell ref="A30:L30"/>
    <mergeCell ref="A1:K1"/>
    <mergeCell ref="B3:C3"/>
    <mergeCell ref="D3:E3"/>
    <mergeCell ref="F3:G3"/>
    <mergeCell ref="H3:I3"/>
    <mergeCell ref="J3:M3"/>
  </mergeCells>
  <printOptions/>
  <pageMargins left="0.7" right="0.23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selection activeCell="B15" sqref="B15:B18"/>
    </sheetView>
  </sheetViews>
  <sheetFormatPr defaultColWidth="9.140625" defaultRowHeight="12.75"/>
  <cols>
    <col min="1" max="1" width="24.57421875" style="417" customWidth="1"/>
    <col min="2" max="2" width="15.28125" style="388" customWidth="1"/>
    <col min="3" max="3" width="8.57421875" style="388" customWidth="1"/>
    <col min="4" max="4" width="6.8515625" style="388" customWidth="1"/>
    <col min="5" max="5" width="7.57421875" style="388" customWidth="1"/>
    <col min="6" max="6" width="8.28125" style="388" customWidth="1"/>
    <col min="7" max="7" width="8.421875" style="388" customWidth="1"/>
    <col min="8" max="16384" width="9.140625" style="388" customWidth="1"/>
  </cols>
  <sheetData>
    <row r="1" spans="1:11" ht="15">
      <c r="A1" s="792" t="s">
        <v>323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</row>
    <row r="2" spans="1:11" ht="16.5" thickBot="1">
      <c r="A2" s="389"/>
      <c r="B2" s="390"/>
      <c r="C2" s="391"/>
      <c r="D2" s="391"/>
      <c r="E2" s="391"/>
      <c r="F2" s="391"/>
      <c r="G2" s="391"/>
      <c r="H2" s="392"/>
      <c r="K2" s="557" t="s">
        <v>394</v>
      </c>
    </row>
    <row r="3" spans="1:13" ht="12.75">
      <c r="A3" s="394" t="s">
        <v>243</v>
      </c>
      <c r="B3" s="794" t="s">
        <v>243</v>
      </c>
      <c r="C3" s="795"/>
      <c r="D3" s="796" t="s">
        <v>244</v>
      </c>
      <c r="E3" s="797"/>
      <c r="F3" s="798" t="s">
        <v>245</v>
      </c>
      <c r="G3" s="797"/>
      <c r="H3" s="798" t="s">
        <v>246</v>
      </c>
      <c r="I3" s="797"/>
      <c r="J3" s="799" t="s">
        <v>247</v>
      </c>
      <c r="K3" s="800"/>
      <c r="L3" s="800"/>
      <c r="M3" s="801"/>
    </row>
    <row r="4" spans="1:13" ht="13.5" thickBot="1">
      <c r="A4" s="395" t="s">
        <v>248</v>
      </c>
      <c r="B4" s="790" t="s">
        <v>249</v>
      </c>
      <c r="C4" s="791"/>
      <c r="D4" s="396" t="s">
        <v>250</v>
      </c>
      <c r="E4" s="397" t="s">
        <v>251</v>
      </c>
      <c r="F4" s="397" t="s">
        <v>250</v>
      </c>
      <c r="G4" s="397" t="s">
        <v>251</v>
      </c>
      <c r="H4" s="397" t="s">
        <v>250</v>
      </c>
      <c r="I4" s="397" t="s">
        <v>251</v>
      </c>
      <c r="J4" s="398" t="s">
        <v>252</v>
      </c>
      <c r="K4" s="398" t="s">
        <v>253</v>
      </c>
      <c r="L4" s="398" t="s">
        <v>254</v>
      </c>
      <c r="M4" s="399" t="s">
        <v>255</v>
      </c>
    </row>
    <row r="5" spans="1:13" ht="14.25" customHeight="1">
      <c r="A5" s="400" t="s">
        <v>324</v>
      </c>
      <c r="B5" s="474" t="s">
        <v>257</v>
      </c>
      <c r="C5" s="401"/>
      <c r="D5" s="402"/>
      <c r="E5" s="402"/>
      <c r="F5" s="402"/>
      <c r="G5" s="402"/>
      <c r="H5" s="402"/>
      <c r="I5" s="403"/>
      <c r="J5" s="404"/>
      <c r="K5" s="404"/>
      <c r="L5" s="404"/>
      <c r="M5" s="405"/>
    </row>
    <row r="6" spans="1:13" ht="12.75">
      <c r="A6" s="456" t="s">
        <v>325</v>
      </c>
      <c r="B6" s="508" t="s">
        <v>326</v>
      </c>
      <c r="C6" s="408" t="s">
        <v>192</v>
      </c>
      <c r="D6" s="409"/>
      <c r="E6" s="409"/>
      <c r="F6" s="492" t="s">
        <v>313</v>
      </c>
      <c r="G6" s="492">
        <v>35</v>
      </c>
      <c r="H6" s="409"/>
      <c r="I6" s="411"/>
      <c r="J6" s="410">
        <v>0.728</v>
      </c>
      <c r="K6" s="707">
        <v>0.78</v>
      </c>
      <c r="L6" s="410">
        <v>0.765</v>
      </c>
      <c r="M6" s="708">
        <v>0.76</v>
      </c>
    </row>
    <row r="7" spans="1:13" ht="12.75" customHeight="1">
      <c r="A7" s="456" t="s">
        <v>327</v>
      </c>
      <c r="B7" s="508" t="s">
        <v>328</v>
      </c>
      <c r="C7" s="408" t="s">
        <v>61</v>
      </c>
      <c r="D7" s="409"/>
      <c r="E7" s="409"/>
      <c r="F7" s="492" t="s">
        <v>313</v>
      </c>
      <c r="G7" s="492">
        <v>35</v>
      </c>
      <c r="H7" s="409"/>
      <c r="I7" s="411"/>
      <c r="J7" s="410"/>
      <c r="K7" s="410"/>
      <c r="L7" s="410"/>
      <c r="M7" s="412"/>
    </row>
    <row r="8" spans="1:13" ht="13.5" customHeight="1">
      <c r="A8" s="509" t="s">
        <v>329</v>
      </c>
      <c r="B8" s="508" t="s">
        <v>330</v>
      </c>
      <c r="C8" s="408" t="s">
        <v>57</v>
      </c>
      <c r="D8" s="409"/>
      <c r="E8" s="409"/>
      <c r="F8" s="492" t="s">
        <v>313</v>
      </c>
      <c r="G8" s="492">
        <v>35</v>
      </c>
      <c r="H8" s="409"/>
      <c r="I8" s="411"/>
      <c r="J8" s="410"/>
      <c r="K8" s="410"/>
      <c r="L8" s="410"/>
      <c r="M8" s="412"/>
    </row>
    <row r="9" spans="1:13" ht="14.25" customHeight="1">
      <c r="A9" s="477" t="s">
        <v>258</v>
      </c>
      <c r="B9" s="510" t="s">
        <v>331</v>
      </c>
      <c r="C9" s="504" t="s">
        <v>203</v>
      </c>
      <c r="D9" s="505"/>
      <c r="E9" s="505"/>
      <c r="F9" s="511" t="s">
        <v>313</v>
      </c>
      <c r="G9" s="511">
        <v>35</v>
      </c>
      <c r="H9" s="505"/>
      <c r="I9" s="512"/>
      <c r="J9" s="416"/>
      <c r="K9" s="416"/>
      <c r="L9" s="416"/>
      <c r="M9" s="461"/>
    </row>
    <row r="10" spans="1:13" ht="13.5" customHeight="1">
      <c r="A10" s="477" t="s">
        <v>281</v>
      </c>
      <c r="B10" s="508" t="s">
        <v>332</v>
      </c>
      <c r="C10" s="408" t="s">
        <v>147</v>
      </c>
      <c r="D10" s="409"/>
      <c r="E10" s="409"/>
      <c r="F10" s="492" t="s">
        <v>313</v>
      </c>
      <c r="G10" s="492">
        <v>35</v>
      </c>
      <c r="H10" s="409"/>
      <c r="I10" s="409"/>
      <c r="J10" s="410"/>
      <c r="K10" s="410"/>
      <c r="L10" s="410"/>
      <c r="M10" s="412"/>
    </row>
    <row r="11" spans="1:13" ht="13.5" customHeight="1">
      <c r="A11" s="406"/>
      <c r="B11" s="508" t="s">
        <v>333</v>
      </c>
      <c r="C11" s="408" t="s">
        <v>119</v>
      </c>
      <c r="D11" s="409"/>
      <c r="E11" s="409"/>
      <c r="F11" s="492" t="s">
        <v>313</v>
      </c>
      <c r="G11" s="492">
        <v>35</v>
      </c>
      <c r="H11" s="409"/>
      <c r="I11" s="409"/>
      <c r="J11" s="410">
        <v>0.048</v>
      </c>
      <c r="K11" s="410">
        <v>0.049</v>
      </c>
      <c r="L11" s="410">
        <v>0.048</v>
      </c>
      <c r="M11" s="412">
        <v>0.048</v>
      </c>
    </row>
    <row r="12" spans="1:13" ht="13.5" thickBot="1">
      <c r="A12" s="420"/>
      <c r="B12" s="506" t="s">
        <v>193</v>
      </c>
      <c r="C12" s="494"/>
      <c r="D12" s="495"/>
      <c r="E12" s="495"/>
      <c r="F12" s="496">
        <v>49.1</v>
      </c>
      <c r="G12" s="496">
        <v>35</v>
      </c>
      <c r="H12" s="495"/>
      <c r="I12" s="495"/>
      <c r="J12" s="498">
        <f>SUM(J6:J11)</f>
        <v>0.776</v>
      </c>
      <c r="K12" s="498">
        <f>SUM(K6:K11)</f>
        <v>0.8290000000000001</v>
      </c>
      <c r="L12" s="498">
        <f>SUM(L6:L11)</f>
        <v>0.8130000000000001</v>
      </c>
      <c r="M12" s="498">
        <f>SUM(M6:M11)</f>
        <v>0.808</v>
      </c>
    </row>
    <row r="13" spans="1:13" ht="12.75">
      <c r="A13" s="501"/>
      <c r="B13" s="501"/>
      <c r="C13" s="500"/>
      <c r="D13" s="429"/>
      <c r="E13" s="429"/>
      <c r="F13" s="428"/>
      <c r="G13" s="428"/>
      <c r="H13" s="429"/>
      <c r="I13" s="429"/>
      <c r="J13" s="428"/>
      <c r="K13" s="428"/>
      <c r="L13" s="428"/>
      <c r="M13" s="428"/>
    </row>
    <row r="14" spans="1:13" ht="12.75">
      <c r="A14" s="501"/>
      <c r="B14" s="501"/>
      <c r="C14" s="500"/>
      <c r="D14" s="429"/>
      <c r="E14" s="429"/>
      <c r="F14" s="428"/>
      <c r="G14" s="428"/>
      <c r="H14" s="429"/>
      <c r="I14" s="429"/>
      <c r="J14" s="428"/>
      <c r="K14" s="428"/>
      <c r="L14" s="428"/>
      <c r="M14" s="428"/>
    </row>
    <row r="15" spans="1:13" ht="12.75">
      <c r="A15" s="501"/>
      <c r="B15" s="501"/>
      <c r="C15" s="500"/>
      <c r="D15" s="429"/>
      <c r="E15" s="429"/>
      <c r="F15" s="428"/>
      <c r="G15" s="428"/>
      <c r="H15" s="429"/>
      <c r="I15" s="429"/>
      <c r="J15" s="428"/>
      <c r="K15" s="428"/>
      <c r="L15" s="428"/>
      <c r="M15" s="428"/>
    </row>
    <row r="16" spans="1:13" ht="12.75">
      <c r="A16" s="501"/>
      <c r="B16" s="501"/>
      <c r="C16" s="500"/>
      <c r="D16" s="429"/>
      <c r="E16" s="429"/>
      <c r="F16" s="428"/>
      <c r="G16" s="428"/>
      <c r="H16" s="429"/>
      <c r="I16" s="429"/>
      <c r="J16" s="428"/>
      <c r="K16" s="428"/>
      <c r="L16" s="428"/>
      <c r="M16" s="428"/>
    </row>
    <row r="17" spans="1:13" ht="12.75">
      <c r="A17" s="501"/>
      <c r="B17" s="501"/>
      <c r="C17" s="500"/>
      <c r="D17" s="429"/>
      <c r="E17" s="429"/>
      <c r="F17" s="428"/>
      <c r="G17" s="428"/>
      <c r="H17" s="429"/>
      <c r="I17" s="429"/>
      <c r="J17" s="428"/>
      <c r="K17" s="428"/>
      <c r="L17" s="428"/>
      <c r="M17" s="428"/>
    </row>
    <row r="18" spans="1:13" ht="12.75">
      <c r="A18" s="501"/>
      <c r="B18" s="501"/>
      <c r="C18" s="500"/>
      <c r="D18" s="429"/>
      <c r="E18" s="429"/>
      <c r="F18" s="428"/>
      <c r="G18" s="428"/>
      <c r="H18" s="429"/>
      <c r="I18" s="429"/>
      <c r="J18" s="428"/>
      <c r="K18" s="428"/>
      <c r="L18" s="428"/>
      <c r="M18" s="428"/>
    </row>
    <row r="19" spans="1:13" ht="13.5" customHeight="1">
      <c r="A19" s="501"/>
      <c r="B19" s="501"/>
      <c r="C19" s="500"/>
      <c r="D19" s="429"/>
      <c r="E19" s="429"/>
      <c r="F19" s="428"/>
      <c r="G19" s="428"/>
      <c r="H19" s="429"/>
      <c r="I19" s="429"/>
      <c r="J19" s="428"/>
      <c r="K19" s="428"/>
      <c r="L19" s="428"/>
      <c r="M19" s="428"/>
    </row>
    <row r="20" spans="1:13" ht="12.75">
      <c r="A20" s="501"/>
      <c r="B20" s="501"/>
      <c r="C20" s="500"/>
      <c r="D20" s="429"/>
      <c r="E20" s="429"/>
      <c r="F20" s="428"/>
      <c r="G20" s="428"/>
      <c r="H20" s="429"/>
      <c r="I20" s="429"/>
      <c r="J20" s="428"/>
      <c r="K20" s="428"/>
      <c r="L20" s="428"/>
      <c r="M20" s="428"/>
    </row>
    <row r="21" spans="1:13" ht="12.75">
      <c r="A21" s="501"/>
      <c r="B21" s="501"/>
      <c r="C21" s="500"/>
      <c r="D21" s="429"/>
      <c r="E21" s="429"/>
      <c r="F21" s="428"/>
      <c r="G21" s="428"/>
      <c r="H21" s="429"/>
      <c r="I21" s="429"/>
      <c r="J21" s="428"/>
      <c r="K21" s="428"/>
      <c r="L21" s="428"/>
      <c r="M21" s="428"/>
    </row>
    <row r="22" spans="1:13" ht="12.75">
      <c r="A22" s="501"/>
      <c r="B22" s="503"/>
      <c r="C22" s="503"/>
      <c r="D22" s="429"/>
      <c r="E22" s="429"/>
      <c r="F22" s="434"/>
      <c r="G22" s="434"/>
      <c r="H22" s="429"/>
      <c r="I22" s="429"/>
      <c r="J22" s="434"/>
      <c r="K22" s="434"/>
      <c r="L22" s="434"/>
      <c r="M22" s="434"/>
    </row>
    <row r="23" spans="1:12" ht="15">
      <c r="A23" s="684" t="s">
        <v>232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</row>
    <row r="24" spans="1:11" ht="12.75">
      <c r="A24" s="427"/>
      <c r="B24" s="427"/>
      <c r="C24" s="430"/>
      <c r="D24" s="430"/>
      <c r="E24" s="430"/>
      <c r="F24" s="427"/>
      <c r="G24" s="427"/>
      <c r="H24" s="428"/>
      <c r="I24" s="428"/>
      <c r="J24" s="428"/>
      <c r="K24" s="428"/>
    </row>
    <row r="25" spans="1:11" ht="12.75">
      <c r="A25" s="427"/>
      <c r="B25" s="427"/>
      <c r="C25" s="430"/>
      <c r="D25" s="430"/>
      <c r="E25" s="430"/>
      <c r="F25" s="430"/>
      <c r="G25" s="430"/>
      <c r="H25" s="428"/>
      <c r="I25" s="428"/>
      <c r="J25" s="428"/>
      <c r="K25" s="428"/>
    </row>
    <row r="26" spans="1:11" ht="12.75">
      <c r="A26" s="431"/>
      <c r="B26" s="432"/>
      <c r="C26" s="433"/>
      <c r="D26" s="433"/>
      <c r="E26" s="433"/>
      <c r="F26" s="433"/>
      <c r="G26" s="433"/>
      <c r="H26" s="434"/>
      <c r="I26" s="434"/>
      <c r="J26" s="434"/>
      <c r="K26" s="434"/>
    </row>
    <row r="27" spans="1:11" ht="12.75">
      <c r="A27" s="435"/>
      <c r="B27" s="426"/>
      <c r="C27" s="431"/>
      <c r="D27" s="431"/>
      <c r="E27" s="431"/>
      <c r="F27" s="431"/>
      <c r="G27" s="436"/>
      <c r="H27" s="429"/>
      <c r="I27" s="429"/>
      <c r="J27" s="429"/>
      <c r="K27" s="429"/>
    </row>
    <row r="28" spans="1:11" ht="12.75">
      <c r="A28" s="437"/>
      <c r="B28" s="438"/>
      <c r="C28" s="436"/>
      <c r="D28" s="436"/>
      <c r="E28" s="436"/>
      <c r="F28" s="431"/>
      <c r="G28" s="436"/>
      <c r="H28" s="428"/>
      <c r="I28" s="428"/>
      <c r="J28" s="428"/>
      <c r="K28" s="428"/>
    </row>
    <row r="29" spans="1:11" ht="12.75">
      <c r="A29" s="437"/>
      <c r="B29" s="438"/>
      <c r="C29" s="436"/>
      <c r="D29" s="436"/>
      <c r="E29" s="436"/>
      <c r="F29" s="431"/>
      <c r="G29" s="436"/>
      <c r="H29" s="428"/>
      <c r="I29" s="428"/>
      <c r="J29" s="428"/>
      <c r="K29" s="428"/>
    </row>
    <row r="30" spans="1:11" ht="12.75">
      <c r="A30" s="437"/>
      <c r="B30" s="438"/>
      <c r="C30" s="436"/>
      <c r="D30" s="436"/>
      <c r="E30" s="436"/>
      <c r="F30" s="431"/>
      <c r="G30" s="436"/>
      <c r="H30" s="428"/>
      <c r="I30" s="428"/>
      <c r="J30" s="428"/>
      <c r="K30" s="428"/>
    </row>
    <row r="31" spans="1:11" ht="12.75">
      <c r="A31" s="437"/>
      <c r="B31" s="438"/>
      <c r="C31" s="436"/>
      <c r="D31" s="436"/>
      <c r="E31" s="436"/>
      <c r="F31" s="431"/>
      <c r="G31" s="436"/>
      <c r="H31" s="428"/>
      <c r="I31" s="428"/>
      <c r="J31" s="428"/>
      <c r="K31" s="428"/>
    </row>
    <row r="32" spans="1:11" ht="12.75">
      <c r="A32" s="437"/>
      <c r="B32" s="438"/>
      <c r="C32" s="436"/>
      <c r="D32" s="436"/>
      <c r="E32" s="436"/>
      <c r="F32" s="431"/>
      <c r="G32" s="436"/>
      <c r="H32" s="428"/>
      <c r="I32" s="428"/>
      <c r="J32" s="428"/>
      <c r="K32" s="428"/>
    </row>
    <row r="33" spans="1:11" ht="12.75">
      <c r="A33" s="437"/>
      <c r="B33" s="432"/>
      <c r="C33" s="433"/>
      <c r="D33" s="433"/>
      <c r="E33" s="433"/>
      <c r="F33" s="431"/>
      <c r="G33" s="436"/>
      <c r="H33" s="434"/>
      <c r="I33" s="434"/>
      <c r="J33" s="434"/>
      <c r="K33" s="434"/>
    </row>
    <row r="34" spans="1:11" ht="12.75">
      <c r="A34" s="435"/>
      <c r="B34" s="426"/>
      <c r="C34" s="431"/>
      <c r="D34" s="431"/>
      <c r="E34" s="431"/>
      <c r="F34" s="431"/>
      <c r="G34" s="436"/>
      <c r="H34" s="429"/>
      <c r="I34" s="429"/>
      <c r="J34" s="429"/>
      <c r="K34" s="429"/>
    </row>
    <row r="35" spans="1:11" ht="12.75">
      <c r="A35" s="437"/>
      <c r="B35" s="438"/>
      <c r="C35" s="436"/>
      <c r="D35" s="436"/>
      <c r="E35" s="436"/>
      <c r="F35" s="431"/>
      <c r="G35" s="436"/>
      <c r="H35" s="428"/>
      <c r="I35" s="428"/>
      <c r="J35" s="428"/>
      <c r="K35" s="428"/>
    </row>
    <row r="36" spans="1:11" ht="12.75">
      <c r="A36" s="431"/>
      <c r="B36" s="438"/>
      <c r="C36" s="436"/>
      <c r="D36" s="436"/>
      <c r="E36" s="436"/>
      <c r="F36" s="431"/>
      <c r="G36" s="436"/>
      <c r="H36" s="428"/>
      <c r="I36" s="428"/>
      <c r="J36" s="428"/>
      <c r="K36" s="428"/>
    </row>
    <row r="37" spans="1:11" ht="12.75">
      <c r="A37" s="431"/>
      <c r="B37" s="432"/>
      <c r="C37" s="436"/>
      <c r="D37" s="433"/>
      <c r="E37" s="433"/>
      <c r="F37" s="431"/>
      <c r="G37" s="436"/>
      <c r="H37" s="434"/>
      <c r="I37" s="434"/>
      <c r="J37" s="434"/>
      <c r="K37" s="434"/>
    </row>
    <row r="38" spans="1:11" ht="12.75">
      <c r="A38" s="439"/>
      <c r="B38" s="426"/>
      <c r="C38" s="431"/>
      <c r="D38" s="431"/>
      <c r="E38" s="431"/>
      <c r="F38" s="431"/>
      <c r="G38" s="436"/>
      <c r="H38" s="429"/>
      <c r="I38" s="429"/>
      <c r="J38" s="429"/>
      <c r="K38" s="429"/>
    </row>
    <row r="39" spans="1:11" ht="12.75">
      <c r="A39" s="429"/>
      <c r="B39" s="438"/>
      <c r="C39" s="436"/>
      <c r="D39" s="436"/>
      <c r="E39" s="436"/>
      <c r="F39" s="431"/>
      <c r="G39" s="436"/>
      <c r="H39" s="428"/>
      <c r="I39" s="428"/>
      <c r="J39" s="428"/>
      <c r="K39" s="428"/>
    </row>
    <row r="40" spans="1:11" ht="12.75">
      <c r="A40" s="429"/>
      <c r="B40" s="438"/>
      <c r="C40" s="436"/>
      <c r="D40" s="436"/>
      <c r="E40" s="436"/>
      <c r="F40" s="431"/>
      <c r="G40" s="436"/>
      <c r="H40" s="428"/>
      <c r="I40" s="428"/>
      <c r="J40" s="428"/>
      <c r="K40" s="428"/>
    </row>
    <row r="41" spans="1:11" ht="12.75">
      <c r="A41" s="437"/>
      <c r="B41" s="438"/>
      <c r="C41" s="436"/>
      <c r="D41" s="436"/>
      <c r="E41" s="436"/>
      <c r="F41" s="431"/>
      <c r="G41" s="436"/>
      <c r="H41" s="428"/>
      <c r="I41" s="428"/>
      <c r="J41" s="428"/>
      <c r="K41" s="428"/>
    </row>
    <row r="42" spans="1:11" ht="12.75">
      <c r="A42" s="427"/>
      <c r="B42" s="438"/>
      <c r="C42" s="436"/>
      <c r="D42" s="436"/>
      <c r="E42" s="436"/>
      <c r="F42" s="431"/>
      <c r="G42" s="436"/>
      <c r="H42" s="428"/>
      <c r="I42" s="428"/>
      <c r="J42" s="428"/>
      <c r="K42" s="428"/>
    </row>
    <row r="43" spans="1:11" ht="12.75">
      <c r="A43" s="427"/>
      <c r="B43" s="438"/>
      <c r="C43" s="436"/>
      <c r="D43" s="436"/>
      <c r="E43" s="436"/>
      <c r="F43" s="431"/>
      <c r="G43" s="436"/>
      <c r="H43" s="428"/>
      <c r="I43" s="428"/>
      <c r="J43" s="428"/>
      <c r="K43" s="428"/>
    </row>
    <row r="44" spans="1:11" ht="12.75">
      <c r="A44" s="437"/>
      <c r="B44" s="438"/>
      <c r="C44" s="436"/>
      <c r="D44" s="436"/>
      <c r="E44" s="436"/>
      <c r="F44" s="431"/>
      <c r="G44" s="436"/>
      <c r="H44" s="428"/>
      <c r="I44" s="428"/>
      <c r="J44" s="428"/>
      <c r="K44" s="428"/>
    </row>
    <row r="45" spans="1:11" ht="12.75">
      <c r="A45" s="437"/>
      <c r="B45" s="432"/>
      <c r="C45" s="436"/>
      <c r="D45" s="433"/>
      <c r="E45" s="433"/>
      <c r="F45" s="431"/>
      <c r="G45" s="436"/>
      <c r="H45" s="434"/>
      <c r="I45" s="434"/>
      <c r="J45" s="434"/>
      <c r="K45" s="434"/>
    </row>
    <row r="46" spans="1:11" ht="12.75">
      <c r="A46" s="439"/>
      <c r="B46" s="426"/>
      <c r="C46" s="431"/>
      <c r="D46" s="431"/>
      <c r="E46" s="431"/>
      <c r="F46" s="431"/>
      <c r="G46" s="436"/>
      <c r="H46" s="429"/>
      <c r="I46" s="429"/>
      <c r="J46" s="429"/>
      <c r="K46" s="429"/>
    </row>
    <row r="47" spans="1:11" ht="12.75">
      <c r="A47" s="429"/>
      <c r="B47" s="438"/>
      <c r="C47" s="436"/>
      <c r="D47" s="436"/>
      <c r="E47" s="436"/>
      <c r="F47" s="431"/>
      <c r="G47" s="436"/>
      <c r="H47" s="428"/>
      <c r="I47" s="428"/>
      <c r="J47" s="428"/>
      <c r="K47" s="428"/>
    </row>
    <row r="48" spans="1:11" ht="12.75">
      <c r="A48" s="429"/>
      <c r="B48" s="438"/>
      <c r="C48" s="436"/>
      <c r="D48" s="436"/>
      <c r="E48" s="436"/>
      <c r="F48" s="431"/>
      <c r="G48" s="436"/>
      <c r="H48" s="428"/>
      <c r="I48" s="428"/>
      <c r="J48" s="428"/>
      <c r="K48" s="428"/>
    </row>
    <row r="49" spans="1:11" ht="12.75">
      <c r="A49" s="427"/>
      <c r="B49" s="438"/>
      <c r="C49" s="436"/>
      <c r="D49" s="436"/>
      <c r="E49" s="436"/>
      <c r="F49" s="431"/>
      <c r="G49" s="436"/>
      <c r="H49" s="428"/>
      <c r="I49" s="428"/>
      <c r="J49" s="428"/>
      <c r="K49" s="428"/>
    </row>
    <row r="50" spans="1:11" ht="12.75">
      <c r="A50" s="440"/>
      <c r="B50" s="432"/>
      <c r="C50" s="436"/>
      <c r="D50" s="433"/>
      <c r="E50" s="433"/>
      <c r="F50" s="431"/>
      <c r="G50" s="436"/>
      <c r="H50" s="434"/>
      <c r="I50" s="434"/>
      <c r="J50" s="434"/>
      <c r="K50" s="434"/>
    </row>
    <row r="51" spans="1:11" ht="12.75">
      <c r="A51" s="435"/>
      <c r="B51" s="426"/>
      <c r="C51" s="431"/>
      <c r="D51" s="431"/>
      <c r="E51" s="431"/>
      <c r="F51" s="431"/>
      <c r="G51" s="431"/>
      <c r="H51" s="429"/>
      <c r="I51" s="429"/>
      <c r="J51" s="429"/>
      <c r="K51" s="429"/>
    </row>
    <row r="52" spans="1:11" ht="12.75">
      <c r="A52" s="437"/>
      <c r="B52" s="431"/>
      <c r="C52" s="436"/>
      <c r="D52" s="436"/>
      <c r="E52" s="436"/>
      <c r="F52" s="436"/>
      <c r="G52" s="436"/>
      <c r="H52" s="428"/>
      <c r="I52" s="428"/>
      <c r="J52" s="428"/>
      <c r="K52" s="428"/>
    </row>
    <row r="53" spans="1:11" ht="12.75">
      <c r="A53" s="427"/>
      <c r="B53" s="438"/>
      <c r="C53" s="436"/>
      <c r="D53" s="436"/>
      <c r="E53" s="436"/>
      <c r="F53" s="436"/>
      <c r="G53" s="436"/>
      <c r="H53" s="428"/>
      <c r="I53" s="428"/>
      <c r="J53" s="428"/>
      <c r="K53" s="428"/>
    </row>
    <row r="54" spans="1:11" ht="12.75">
      <c r="A54" s="427"/>
      <c r="B54" s="432"/>
      <c r="C54" s="433"/>
      <c r="D54" s="433"/>
      <c r="E54" s="433"/>
      <c r="F54" s="433"/>
      <c r="G54" s="433"/>
      <c r="H54" s="434"/>
      <c r="I54" s="434"/>
      <c r="J54" s="434"/>
      <c r="K54" s="434"/>
    </row>
    <row r="55" spans="1:11" ht="12.75">
      <c r="A55" s="427"/>
      <c r="B55" s="432"/>
      <c r="C55" s="433"/>
      <c r="D55" s="433"/>
      <c r="E55" s="433"/>
      <c r="F55" s="433"/>
      <c r="G55" s="433"/>
      <c r="H55" s="434"/>
      <c r="I55" s="434"/>
      <c r="J55" s="434"/>
      <c r="K55" s="434"/>
    </row>
    <row r="56" spans="1:11" ht="12.75">
      <c r="A56" s="427"/>
      <c r="B56" s="432"/>
      <c r="C56" s="433"/>
      <c r="D56" s="433"/>
      <c r="E56" s="433"/>
      <c r="F56" s="433"/>
      <c r="G56" s="433"/>
      <c r="H56" s="434"/>
      <c r="I56" s="434"/>
      <c r="J56" s="434"/>
      <c r="K56" s="434"/>
    </row>
    <row r="57" spans="1:11" ht="12.75">
      <c r="A57" s="427"/>
      <c r="B57" s="432"/>
      <c r="C57" s="433"/>
      <c r="D57" s="433"/>
      <c r="E57" s="433"/>
      <c r="F57" s="433"/>
      <c r="G57" s="433"/>
      <c r="H57" s="434"/>
      <c r="I57" s="434"/>
      <c r="J57" s="434"/>
      <c r="K57" s="434"/>
    </row>
    <row r="58" spans="1:11" ht="12.75">
      <c r="A58" s="427"/>
      <c r="B58" s="432"/>
      <c r="C58" s="433"/>
      <c r="D58" s="433"/>
      <c r="E58" s="433"/>
      <c r="F58" s="433"/>
      <c r="G58" s="433"/>
      <c r="H58" s="434"/>
      <c r="I58" s="434"/>
      <c r="J58" s="434"/>
      <c r="K58" s="434"/>
    </row>
    <row r="59" spans="1:11" ht="12.75">
      <c r="A59" s="427"/>
      <c r="B59" s="432"/>
      <c r="C59" s="433"/>
      <c r="D59" s="433"/>
      <c r="E59" s="433"/>
      <c r="F59" s="433"/>
      <c r="G59" s="433"/>
      <c r="H59" s="434"/>
      <c r="I59" s="434"/>
      <c r="J59" s="434"/>
      <c r="K59" s="434"/>
    </row>
    <row r="60" spans="1:11" ht="12.75">
      <c r="A60" s="426"/>
      <c r="B60" s="426"/>
      <c r="C60" s="427"/>
      <c r="D60" s="427"/>
      <c r="E60" s="427"/>
      <c r="F60" s="427"/>
      <c r="G60" s="427"/>
      <c r="H60" s="429"/>
      <c r="I60" s="429"/>
      <c r="J60" s="429"/>
      <c r="K60" s="429"/>
    </row>
    <row r="61" spans="1:11" ht="12.75">
      <c r="A61" s="427"/>
      <c r="B61" s="427"/>
      <c r="C61" s="427"/>
      <c r="D61" s="430"/>
      <c r="E61" s="430"/>
      <c r="F61" s="430"/>
      <c r="G61" s="430"/>
      <c r="H61" s="428"/>
      <c r="I61" s="428"/>
      <c r="J61" s="428"/>
      <c r="K61" s="428"/>
    </row>
    <row r="62" spans="1:11" ht="12.75">
      <c r="A62" s="427"/>
      <c r="B62" s="427"/>
      <c r="C62" s="427"/>
      <c r="D62" s="430"/>
      <c r="E62" s="430"/>
      <c r="F62" s="430"/>
      <c r="G62" s="430"/>
      <c r="H62" s="428"/>
      <c r="I62" s="428"/>
      <c r="J62" s="428"/>
      <c r="K62" s="428"/>
    </row>
    <row r="63" spans="1:11" ht="12.75">
      <c r="A63" s="427"/>
      <c r="B63" s="427"/>
      <c r="C63" s="427"/>
      <c r="D63" s="430"/>
      <c r="E63" s="430"/>
      <c r="F63" s="430"/>
      <c r="G63" s="430"/>
      <c r="H63" s="428"/>
      <c r="I63" s="428"/>
      <c r="J63" s="428"/>
      <c r="K63" s="428"/>
    </row>
    <row r="64" spans="1:11" ht="12.75">
      <c r="A64" s="427"/>
      <c r="B64" s="427"/>
      <c r="C64" s="427"/>
      <c r="D64" s="430"/>
      <c r="E64" s="430"/>
      <c r="F64" s="430"/>
      <c r="G64" s="430"/>
      <c r="H64" s="428"/>
      <c r="I64" s="428"/>
      <c r="J64" s="428"/>
      <c r="K64" s="428"/>
    </row>
    <row r="65" spans="1:11" ht="12.75">
      <c r="A65" s="427"/>
      <c r="B65" s="427"/>
      <c r="C65" s="427"/>
      <c r="D65" s="430"/>
      <c r="E65" s="430"/>
      <c r="F65" s="430"/>
      <c r="G65" s="430"/>
      <c r="H65" s="428"/>
      <c r="I65" s="428"/>
      <c r="J65" s="428"/>
      <c r="K65" s="428"/>
    </row>
    <row r="66" spans="1:11" ht="12.75">
      <c r="A66" s="427"/>
      <c r="B66" s="426"/>
      <c r="C66" s="427"/>
      <c r="D66" s="441"/>
      <c r="E66" s="441"/>
      <c r="F66" s="441"/>
      <c r="G66" s="441"/>
      <c r="H66" s="434"/>
      <c r="I66" s="434"/>
      <c r="J66" s="434"/>
      <c r="K66" s="434"/>
    </row>
    <row r="67" spans="1:11" ht="12.75">
      <c r="A67" s="426"/>
      <c r="B67" s="426"/>
      <c r="C67" s="427"/>
      <c r="D67" s="427"/>
      <c r="E67" s="427"/>
      <c r="F67" s="427"/>
      <c r="G67" s="427"/>
      <c r="H67" s="429"/>
      <c r="I67" s="429"/>
      <c r="J67" s="429"/>
      <c r="K67" s="429"/>
    </row>
    <row r="68" spans="1:11" ht="12.75">
      <c r="A68" s="429"/>
      <c r="B68" s="427"/>
      <c r="C68" s="427"/>
      <c r="D68" s="430"/>
      <c r="E68" s="430"/>
      <c r="F68" s="427"/>
      <c r="G68" s="427"/>
      <c r="H68" s="428"/>
      <c r="I68" s="428"/>
      <c r="J68" s="428"/>
      <c r="K68" s="428"/>
    </row>
    <row r="69" spans="1:11" ht="12.75">
      <c r="A69" s="429"/>
      <c r="B69" s="427"/>
      <c r="C69" s="427"/>
      <c r="D69" s="430"/>
      <c r="E69" s="430"/>
      <c r="F69" s="427"/>
      <c r="G69" s="427"/>
      <c r="H69" s="428"/>
      <c r="I69" s="428"/>
      <c r="J69" s="428"/>
      <c r="K69" s="428"/>
    </row>
    <row r="70" spans="1:11" ht="16.5" customHeight="1">
      <c r="A70" s="429"/>
      <c r="B70" s="427"/>
      <c r="C70" s="427"/>
      <c r="D70" s="430"/>
      <c r="E70" s="430"/>
      <c r="F70" s="427"/>
      <c r="G70" s="427"/>
      <c r="H70" s="428"/>
      <c r="I70" s="428"/>
      <c r="J70" s="428"/>
      <c r="K70" s="428"/>
    </row>
    <row r="71" spans="1:11" ht="12.75">
      <c r="A71" s="427"/>
      <c r="B71" s="427"/>
      <c r="C71" s="427"/>
      <c r="D71" s="430"/>
      <c r="E71" s="430"/>
      <c r="F71" s="427"/>
      <c r="G71" s="427"/>
      <c r="H71" s="428"/>
      <c r="I71" s="428"/>
      <c r="J71" s="428"/>
      <c r="K71" s="428"/>
    </row>
    <row r="72" spans="1:11" ht="12.75">
      <c r="A72" s="440"/>
      <c r="B72" s="427"/>
      <c r="C72" s="427"/>
      <c r="D72" s="430"/>
      <c r="E72" s="430"/>
      <c r="F72" s="427"/>
      <c r="G72" s="427"/>
      <c r="H72" s="428"/>
      <c r="I72" s="428"/>
      <c r="J72" s="428"/>
      <c r="K72" s="428"/>
    </row>
    <row r="73" spans="1:11" ht="12.75">
      <c r="A73" s="427"/>
      <c r="B73" s="427"/>
      <c r="C73" s="427"/>
      <c r="D73" s="430"/>
      <c r="E73" s="430"/>
      <c r="F73" s="427"/>
      <c r="G73" s="427"/>
      <c r="H73" s="428"/>
      <c r="I73" s="428"/>
      <c r="J73" s="428"/>
      <c r="K73" s="428"/>
    </row>
    <row r="74" spans="1:11" ht="12.75">
      <c r="A74" s="427"/>
      <c r="B74" s="427"/>
      <c r="C74" s="427"/>
      <c r="D74" s="430"/>
      <c r="E74" s="430"/>
      <c r="F74" s="427"/>
      <c r="G74" s="427"/>
      <c r="H74" s="428"/>
      <c r="I74" s="428"/>
      <c r="J74" s="428"/>
      <c r="K74" s="428"/>
    </row>
    <row r="75" spans="1:11" ht="12.75">
      <c r="A75" s="427"/>
      <c r="B75" s="427"/>
      <c r="C75" s="427"/>
      <c r="D75" s="430"/>
      <c r="E75" s="430"/>
      <c r="F75" s="427"/>
      <c r="G75" s="427"/>
      <c r="H75" s="428"/>
      <c r="I75" s="428"/>
      <c r="J75" s="428"/>
      <c r="K75" s="428"/>
    </row>
    <row r="76" spans="1:11" ht="12.75">
      <c r="A76" s="427"/>
      <c r="B76" s="427"/>
      <c r="C76" s="427"/>
      <c r="D76" s="430"/>
      <c r="E76" s="430"/>
      <c r="F76" s="427"/>
      <c r="G76" s="427"/>
      <c r="H76" s="428"/>
      <c r="I76" s="428"/>
      <c r="J76" s="428"/>
      <c r="K76" s="428"/>
    </row>
    <row r="77" spans="1:11" ht="12.75">
      <c r="A77" s="427"/>
      <c r="B77" s="427"/>
      <c r="C77" s="427"/>
      <c r="D77" s="430"/>
      <c r="E77" s="430"/>
      <c r="F77" s="427"/>
      <c r="G77" s="427"/>
      <c r="H77" s="428"/>
      <c r="I77" s="428"/>
      <c r="J77" s="428"/>
      <c r="K77" s="428"/>
    </row>
    <row r="78" spans="1:11" ht="12.75">
      <c r="A78" s="427"/>
      <c r="B78" s="427"/>
      <c r="C78" s="427"/>
      <c r="D78" s="430"/>
      <c r="E78" s="430"/>
      <c r="F78" s="427"/>
      <c r="G78" s="427"/>
      <c r="H78" s="428"/>
      <c r="I78" s="428"/>
      <c r="J78" s="428"/>
      <c r="K78" s="428"/>
    </row>
    <row r="79" spans="1:11" ht="12.75">
      <c r="A79" s="427"/>
      <c r="B79" s="427"/>
      <c r="C79" s="427"/>
      <c r="D79" s="430"/>
      <c r="E79" s="430"/>
      <c r="F79" s="427"/>
      <c r="G79" s="427"/>
      <c r="H79" s="428"/>
      <c r="I79" s="428"/>
      <c r="J79" s="428"/>
      <c r="K79" s="428"/>
    </row>
    <row r="80" spans="1:11" ht="12.75">
      <c r="A80" s="427"/>
      <c r="B80" s="427"/>
      <c r="C80" s="427"/>
      <c r="D80" s="430"/>
      <c r="E80" s="430"/>
      <c r="F80" s="427"/>
      <c r="G80" s="427"/>
      <c r="H80" s="428"/>
      <c r="I80" s="428"/>
      <c r="J80" s="428"/>
      <c r="K80" s="428"/>
    </row>
    <row r="81" spans="1:11" ht="12.75">
      <c r="A81" s="427"/>
      <c r="B81" s="426"/>
      <c r="C81" s="427"/>
      <c r="D81" s="441"/>
      <c r="E81" s="441"/>
      <c r="F81" s="427"/>
      <c r="G81" s="427"/>
      <c r="H81" s="434"/>
      <c r="I81" s="434"/>
      <c r="J81" s="434"/>
      <c r="K81" s="434"/>
    </row>
    <row r="82" spans="1:11" ht="12.75">
      <c r="A82" s="426"/>
      <c r="B82" s="426"/>
      <c r="C82" s="427"/>
      <c r="D82" s="427"/>
      <c r="E82" s="427"/>
      <c r="F82" s="427"/>
      <c r="G82" s="427"/>
      <c r="H82" s="429"/>
      <c r="I82" s="429"/>
      <c r="J82" s="429"/>
      <c r="K82" s="429"/>
    </row>
    <row r="83" spans="1:11" ht="12.75">
      <c r="A83" s="427"/>
      <c r="B83" s="427"/>
      <c r="C83" s="427"/>
      <c r="D83" s="430"/>
      <c r="E83" s="430"/>
      <c r="F83" s="427"/>
      <c r="G83" s="427"/>
      <c r="H83" s="428"/>
      <c r="I83" s="428"/>
      <c r="J83" s="428"/>
      <c r="K83" s="428"/>
    </row>
    <row r="84" spans="1:11" ht="12.75">
      <c r="A84" s="427"/>
      <c r="B84" s="427"/>
      <c r="C84" s="427"/>
      <c r="D84" s="430"/>
      <c r="E84" s="430"/>
      <c r="F84" s="427"/>
      <c r="G84" s="427"/>
      <c r="H84" s="428"/>
      <c r="I84" s="428"/>
      <c r="J84" s="428"/>
      <c r="K84" s="428"/>
    </row>
    <row r="85" spans="1:11" ht="12.75">
      <c r="A85" s="427"/>
      <c r="B85" s="427"/>
      <c r="C85" s="427"/>
      <c r="D85" s="430"/>
      <c r="E85" s="430"/>
      <c r="F85" s="427"/>
      <c r="G85" s="427"/>
      <c r="H85" s="428"/>
      <c r="I85" s="428"/>
      <c r="J85" s="428"/>
      <c r="K85" s="428"/>
    </row>
    <row r="86" spans="1:11" ht="12.75">
      <c r="A86" s="427"/>
      <c r="B86" s="427"/>
      <c r="C86" s="427"/>
      <c r="D86" s="430"/>
      <c r="E86" s="430"/>
      <c r="F86" s="427"/>
      <c r="G86" s="427"/>
      <c r="H86" s="428"/>
      <c r="I86" s="428"/>
      <c r="J86" s="428"/>
      <c r="K86" s="428"/>
    </row>
    <row r="87" spans="1:11" ht="12.75">
      <c r="A87" s="427"/>
      <c r="B87" s="427"/>
      <c r="C87" s="427"/>
      <c r="D87" s="430"/>
      <c r="E87" s="430"/>
      <c r="F87" s="427"/>
      <c r="G87" s="427"/>
      <c r="H87" s="428"/>
      <c r="I87" s="428"/>
      <c r="J87" s="428"/>
      <c r="K87" s="428"/>
    </row>
    <row r="88" spans="1:11" ht="12.75">
      <c r="A88" s="427"/>
      <c r="B88" s="427"/>
      <c r="C88" s="427"/>
      <c r="D88" s="430"/>
      <c r="E88" s="430"/>
      <c r="F88" s="427"/>
      <c r="G88" s="427"/>
      <c r="H88" s="428"/>
      <c r="I88" s="428"/>
      <c r="J88" s="428"/>
      <c r="K88" s="428"/>
    </row>
    <row r="89" spans="1:11" ht="12.75">
      <c r="A89" s="427"/>
      <c r="B89" s="427"/>
      <c r="C89" s="427"/>
      <c r="D89" s="430"/>
      <c r="E89" s="430"/>
      <c r="F89" s="427"/>
      <c r="G89" s="427"/>
      <c r="H89" s="428"/>
      <c r="I89" s="428"/>
      <c r="J89" s="428"/>
      <c r="K89" s="428"/>
    </row>
    <row r="90" spans="1:11" ht="12.75">
      <c r="A90" s="427"/>
      <c r="B90" s="427"/>
      <c r="C90" s="427"/>
      <c r="D90" s="430"/>
      <c r="E90" s="430"/>
      <c r="F90" s="427"/>
      <c r="G90" s="427"/>
      <c r="H90" s="428"/>
      <c r="I90" s="428"/>
      <c r="J90" s="428"/>
      <c r="K90" s="428"/>
    </row>
    <row r="91" spans="1:11" ht="12.75">
      <c r="A91" s="427"/>
      <c r="B91" s="426"/>
      <c r="C91" s="427"/>
      <c r="D91" s="441"/>
      <c r="E91" s="441"/>
      <c r="F91" s="427"/>
      <c r="G91" s="427"/>
      <c r="H91" s="434"/>
      <c r="I91" s="434"/>
      <c r="J91" s="434"/>
      <c r="K91" s="434"/>
    </row>
    <row r="92" spans="1:11" ht="12.75">
      <c r="A92" s="427"/>
      <c r="B92" s="426"/>
      <c r="C92" s="427"/>
      <c r="D92" s="441"/>
      <c r="E92" s="441"/>
      <c r="F92" s="427"/>
      <c r="G92" s="427"/>
      <c r="H92" s="434"/>
      <c r="I92" s="434"/>
      <c r="J92" s="434"/>
      <c r="K92" s="434"/>
    </row>
    <row r="93" spans="1:11" ht="12.75">
      <c r="A93" s="427"/>
      <c r="B93" s="426"/>
      <c r="C93" s="427"/>
      <c r="D93" s="441"/>
      <c r="E93" s="441"/>
      <c r="F93" s="427"/>
      <c r="G93" s="427"/>
      <c r="H93" s="434"/>
      <c r="I93" s="434"/>
      <c r="J93" s="434"/>
      <c r="K93" s="434"/>
    </row>
    <row r="94" spans="1:11" ht="12.75">
      <c r="A94" s="427"/>
      <c r="B94" s="426"/>
      <c r="C94" s="427"/>
      <c r="D94" s="441"/>
      <c r="E94" s="441"/>
      <c r="F94" s="427"/>
      <c r="G94" s="427"/>
      <c r="H94" s="434"/>
      <c r="I94" s="434"/>
      <c r="J94" s="434"/>
      <c r="K94" s="434"/>
    </row>
    <row r="95" spans="1:11" ht="12.75">
      <c r="A95" s="426"/>
      <c r="B95" s="426"/>
      <c r="C95" s="427"/>
      <c r="D95" s="427"/>
      <c r="E95" s="427"/>
      <c r="F95" s="427"/>
      <c r="G95" s="427"/>
      <c r="H95" s="429"/>
      <c r="I95" s="429"/>
      <c r="J95" s="429"/>
      <c r="K95" s="429"/>
    </row>
    <row r="96" spans="1:11" ht="12.75">
      <c r="A96" s="427"/>
      <c r="B96" s="427"/>
      <c r="C96" s="427"/>
      <c r="D96" s="430"/>
      <c r="E96" s="430"/>
      <c r="F96" s="427"/>
      <c r="G96" s="427"/>
      <c r="H96" s="428"/>
      <c r="I96" s="428"/>
      <c r="J96" s="428"/>
      <c r="K96" s="428"/>
    </row>
    <row r="97" spans="1:11" ht="12.75">
      <c r="A97" s="427"/>
      <c r="B97" s="427"/>
      <c r="C97" s="427"/>
      <c r="D97" s="430"/>
      <c r="E97" s="430"/>
      <c r="F97" s="427"/>
      <c r="G97" s="427"/>
      <c r="H97" s="428"/>
      <c r="I97" s="428"/>
      <c r="J97" s="428"/>
      <c r="K97" s="428"/>
    </row>
    <row r="98" spans="1:11" ht="12.75">
      <c r="A98" s="427"/>
      <c r="B98" s="427"/>
      <c r="C98" s="427"/>
      <c r="D98" s="430"/>
      <c r="E98" s="430"/>
      <c r="F98" s="427"/>
      <c r="G98" s="427"/>
      <c r="H98" s="428"/>
      <c r="I98" s="428"/>
      <c r="J98" s="428"/>
      <c r="K98" s="428"/>
    </row>
    <row r="99" spans="1:11" ht="12.75">
      <c r="A99" s="427"/>
      <c r="B99" s="426"/>
      <c r="C99" s="427"/>
      <c r="D99" s="441"/>
      <c r="E99" s="441"/>
      <c r="F99" s="427"/>
      <c r="G99" s="427"/>
      <c r="H99" s="434"/>
      <c r="I99" s="434"/>
      <c r="J99" s="434"/>
      <c r="K99" s="434"/>
    </row>
    <row r="100" spans="1:11" ht="12.75">
      <c r="A100" s="426"/>
      <c r="B100" s="426"/>
      <c r="C100" s="427"/>
      <c r="D100" s="427"/>
      <c r="E100" s="427"/>
      <c r="F100" s="427"/>
      <c r="G100" s="427"/>
      <c r="H100" s="429"/>
      <c r="I100" s="429"/>
      <c r="J100" s="429"/>
      <c r="K100" s="429"/>
    </row>
    <row r="101" spans="1:11" ht="12.75">
      <c r="A101" s="427"/>
      <c r="B101" s="427"/>
      <c r="C101" s="430"/>
      <c r="D101" s="430"/>
      <c r="E101" s="430"/>
      <c r="F101" s="427"/>
      <c r="G101" s="427"/>
      <c r="H101" s="428"/>
      <c r="I101" s="428"/>
      <c r="J101" s="428"/>
      <c r="K101" s="428"/>
    </row>
    <row r="102" spans="1:11" ht="12.75">
      <c r="A102" s="427"/>
      <c r="B102" s="427"/>
      <c r="C102" s="430"/>
      <c r="D102" s="430"/>
      <c r="E102" s="430"/>
      <c r="F102" s="427"/>
      <c r="G102" s="427"/>
      <c r="H102" s="428"/>
      <c r="I102" s="428"/>
      <c r="J102" s="428"/>
      <c r="K102" s="428"/>
    </row>
    <row r="103" spans="1:11" ht="12.75">
      <c r="A103" s="427"/>
      <c r="B103" s="427"/>
      <c r="C103" s="430"/>
      <c r="D103" s="430"/>
      <c r="E103" s="430"/>
      <c r="F103" s="427"/>
      <c r="G103" s="427"/>
      <c r="H103" s="428"/>
      <c r="I103" s="428"/>
      <c r="J103" s="428"/>
      <c r="K103" s="428"/>
    </row>
    <row r="104" spans="1:11" ht="12.75">
      <c r="A104" s="427"/>
      <c r="B104" s="427"/>
      <c r="C104" s="430"/>
      <c r="D104" s="430"/>
      <c r="E104" s="430"/>
      <c r="F104" s="427"/>
      <c r="G104" s="427"/>
      <c r="H104" s="428"/>
      <c r="I104" s="428"/>
      <c r="J104" s="428"/>
      <c r="K104" s="428"/>
    </row>
    <row r="105" spans="1:11" ht="12.75">
      <c r="A105" s="427"/>
      <c r="B105" s="426"/>
      <c r="C105" s="441"/>
      <c r="D105" s="441"/>
      <c r="E105" s="441"/>
      <c r="F105" s="427"/>
      <c r="G105" s="427"/>
      <c r="H105" s="434"/>
      <c r="I105" s="434"/>
      <c r="J105" s="434"/>
      <c r="K105" s="434"/>
    </row>
    <row r="106" spans="1:11" ht="12.75">
      <c r="A106" s="426"/>
      <c r="B106" s="426"/>
      <c r="C106" s="427"/>
      <c r="D106" s="427"/>
      <c r="E106" s="427"/>
      <c r="F106" s="427"/>
      <c r="G106" s="427"/>
      <c r="H106" s="429"/>
      <c r="I106" s="429"/>
      <c r="J106" s="429"/>
      <c r="K106" s="429"/>
    </row>
    <row r="107" spans="1:11" ht="12.75">
      <c r="A107" s="427"/>
      <c r="B107" s="427"/>
      <c r="C107" s="427"/>
      <c r="D107" s="427"/>
      <c r="E107" s="427"/>
      <c r="F107" s="427"/>
      <c r="G107" s="427"/>
      <c r="H107" s="428"/>
      <c r="I107" s="428"/>
      <c r="J107" s="428"/>
      <c r="K107" s="428"/>
    </row>
    <row r="108" spans="1:11" ht="12.75">
      <c r="A108" s="427"/>
      <c r="B108" s="427"/>
      <c r="C108" s="427"/>
      <c r="D108" s="427"/>
      <c r="E108" s="427"/>
      <c r="F108" s="427"/>
      <c r="G108" s="427"/>
      <c r="H108" s="428"/>
      <c r="I108" s="428"/>
      <c r="J108" s="428"/>
      <c r="K108" s="428"/>
    </row>
    <row r="109" spans="1:11" ht="12.75">
      <c r="A109" s="427"/>
      <c r="B109" s="427"/>
      <c r="C109" s="427"/>
      <c r="D109" s="427"/>
      <c r="E109" s="427"/>
      <c r="F109" s="427"/>
      <c r="G109" s="427"/>
      <c r="H109" s="428"/>
      <c r="I109" s="428"/>
      <c r="J109" s="428"/>
      <c r="K109" s="428"/>
    </row>
    <row r="110" spans="1:11" ht="12.75">
      <c r="A110" s="426"/>
      <c r="B110" s="427"/>
      <c r="C110" s="427"/>
      <c r="D110" s="427"/>
      <c r="E110" s="427"/>
      <c r="F110" s="427"/>
      <c r="G110" s="427"/>
      <c r="H110" s="428"/>
      <c r="I110" s="428"/>
      <c r="J110" s="428"/>
      <c r="K110" s="428"/>
    </row>
    <row r="111" spans="1:11" ht="12.75">
      <c r="A111" s="427"/>
      <c r="B111" s="427"/>
      <c r="C111" s="427"/>
      <c r="D111" s="427"/>
      <c r="E111" s="427"/>
      <c r="F111" s="427"/>
      <c r="G111" s="427"/>
      <c r="H111" s="428"/>
      <c r="I111" s="428"/>
      <c r="J111" s="428"/>
      <c r="K111" s="428"/>
    </row>
    <row r="112" spans="1:11" ht="12.75">
      <c r="A112" s="427"/>
      <c r="B112" s="427"/>
      <c r="C112" s="427"/>
      <c r="D112" s="427"/>
      <c r="E112" s="427"/>
      <c r="F112" s="427"/>
      <c r="G112" s="427"/>
      <c r="H112" s="428"/>
      <c r="I112" s="428"/>
      <c r="J112" s="428"/>
      <c r="K112" s="428"/>
    </row>
    <row r="113" spans="1:11" ht="12.75">
      <c r="A113" s="427"/>
      <c r="B113" s="427"/>
      <c r="C113" s="427"/>
      <c r="D113" s="427"/>
      <c r="E113" s="427"/>
      <c r="F113" s="427"/>
      <c r="G113" s="427"/>
      <c r="H113" s="428"/>
      <c r="I113" s="428"/>
      <c r="J113" s="428"/>
      <c r="K113" s="428"/>
    </row>
    <row r="114" spans="1:11" ht="12.75">
      <c r="A114" s="427"/>
      <c r="B114" s="427"/>
      <c r="C114" s="427"/>
      <c r="D114" s="427"/>
      <c r="E114" s="427"/>
      <c r="F114" s="427"/>
      <c r="G114" s="427"/>
      <c r="H114" s="428"/>
      <c r="I114" s="428"/>
      <c r="J114" s="428"/>
      <c r="K114" s="428"/>
    </row>
    <row r="115" spans="1:11" ht="12.75">
      <c r="A115" s="427"/>
      <c r="B115" s="426"/>
      <c r="C115" s="427"/>
      <c r="D115" s="427"/>
      <c r="E115" s="427"/>
      <c r="F115" s="427"/>
      <c r="G115" s="427"/>
      <c r="H115" s="434"/>
      <c r="I115" s="434"/>
      <c r="J115" s="434"/>
      <c r="K115" s="434"/>
    </row>
    <row r="116" spans="1:11" ht="12.75">
      <c r="A116" s="426"/>
      <c r="B116" s="426"/>
      <c r="C116" s="427"/>
      <c r="D116" s="427"/>
      <c r="E116" s="427"/>
      <c r="F116" s="427"/>
      <c r="G116" s="427"/>
      <c r="H116" s="429"/>
      <c r="I116" s="429"/>
      <c r="J116" s="429"/>
      <c r="K116" s="429"/>
    </row>
    <row r="117" spans="1:11" ht="12.75">
      <c r="A117" s="427"/>
      <c r="B117" s="427"/>
      <c r="C117" s="430"/>
      <c r="D117" s="427"/>
      <c r="E117" s="427"/>
      <c r="F117" s="427"/>
      <c r="G117" s="427"/>
      <c r="H117" s="428"/>
      <c r="I117" s="428"/>
      <c r="J117" s="428"/>
      <c r="K117" s="428"/>
    </row>
    <row r="118" spans="1:11" ht="12.75">
      <c r="A118" s="427"/>
      <c r="B118" s="427"/>
      <c r="C118" s="430"/>
      <c r="D118" s="427"/>
      <c r="E118" s="427"/>
      <c r="F118" s="427"/>
      <c r="G118" s="427"/>
      <c r="H118" s="428"/>
      <c r="I118" s="428"/>
      <c r="J118" s="428"/>
      <c r="K118" s="428"/>
    </row>
    <row r="119" spans="1:11" ht="12.75">
      <c r="A119" s="427"/>
      <c r="B119" s="426"/>
      <c r="C119" s="441"/>
      <c r="D119" s="427"/>
      <c r="E119" s="427"/>
      <c r="F119" s="427"/>
      <c r="G119" s="427"/>
      <c r="H119" s="434"/>
      <c r="I119" s="434"/>
      <c r="J119" s="434"/>
      <c r="K119" s="434"/>
    </row>
    <row r="120" spans="1:11" ht="12.75">
      <c r="A120" s="426"/>
      <c r="B120" s="426"/>
      <c r="C120" s="427"/>
      <c r="D120" s="427"/>
      <c r="E120" s="427"/>
      <c r="F120" s="427"/>
      <c r="G120" s="442"/>
      <c r="H120" s="429"/>
      <c r="I120" s="429"/>
      <c r="J120" s="429"/>
      <c r="K120" s="429"/>
    </row>
    <row r="121" spans="1:11" ht="12.75">
      <c r="A121" s="437"/>
      <c r="B121" s="427"/>
      <c r="C121" s="442"/>
      <c r="D121" s="442"/>
      <c r="E121" s="442"/>
      <c r="F121" s="442"/>
      <c r="G121" s="442"/>
      <c r="H121" s="429"/>
      <c r="I121" s="429"/>
      <c r="J121" s="429"/>
      <c r="K121" s="429"/>
    </row>
    <row r="122" spans="1:11" ht="12.75">
      <c r="A122" s="427"/>
      <c r="B122" s="427"/>
      <c r="C122" s="442"/>
      <c r="D122" s="442"/>
      <c r="E122" s="442"/>
      <c r="F122" s="442"/>
      <c r="G122" s="442"/>
      <c r="H122" s="429"/>
      <c r="I122" s="429"/>
      <c r="J122" s="429"/>
      <c r="K122" s="429"/>
    </row>
    <row r="123" spans="1:11" ht="12.75">
      <c r="A123" s="426"/>
      <c r="B123" s="426"/>
      <c r="C123" s="442"/>
      <c r="D123" s="442"/>
      <c r="E123" s="442"/>
      <c r="F123" s="442"/>
      <c r="G123" s="442"/>
      <c r="H123" s="429"/>
      <c r="I123" s="429"/>
      <c r="J123" s="429"/>
      <c r="K123" s="429"/>
    </row>
    <row r="124" spans="1:11" ht="12.75">
      <c r="A124" s="426"/>
      <c r="B124" s="426"/>
      <c r="C124" s="427"/>
      <c r="D124" s="427"/>
      <c r="E124" s="427"/>
      <c r="F124" s="427"/>
      <c r="G124" s="427"/>
      <c r="H124" s="429"/>
      <c r="I124" s="429"/>
      <c r="J124" s="429"/>
      <c r="K124" s="429"/>
    </row>
    <row r="125" spans="1:11" ht="12.75">
      <c r="A125" s="427"/>
      <c r="B125" s="427"/>
      <c r="C125" s="430"/>
      <c r="D125" s="427"/>
      <c r="E125" s="427"/>
      <c r="F125" s="427"/>
      <c r="G125" s="427"/>
      <c r="H125" s="428"/>
      <c r="I125" s="428"/>
      <c r="J125" s="428"/>
      <c r="K125" s="428"/>
    </row>
    <row r="126" spans="1:11" ht="12.75">
      <c r="A126" s="427"/>
      <c r="B126" s="429"/>
      <c r="C126" s="430"/>
      <c r="D126" s="427"/>
      <c r="E126" s="427"/>
      <c r="F126" s="427"/>
      <c r="G126" s="427"/>
      <c r="H126" s="428"/>
      <c r="I126" s="428"/>
      <c r="J126" s="428"/>
      <c r="K126" s="428"/>
    </row>
    <row r="127" spans="1:11" ht="12.75">
      <c r="A127" s="427"/>
      <c r="B127" s="443"/>
      <c r="C127" s="441"/>
      <c r="D127" s="427"/>
      <c r="E127" s="427"/>
      <c r="F127" s="427"/>
      <c r="G127" s="427"/>
      <c r="H127" s="434"/>
      <c r="I127" s="434"/>
      <c r="J127" s="434"/>
      <c r="K127" s="434"/>
    </row>
    <row r="128" spans="1:11" ht="12.75">
      <c r="A128" s="427"/>
      <c r="B128" s="443"/>
      <c r="C128" s="441"/>
      <c r="D128" s="427"/>
      <c r="E128" s="427"/>
      <c r="F128" s="427"/>
      <c r="G128" s="427"/>
      <c r="H128" s="434"/>
      <c r="I128" s="434"/>
      <c r="J128" s="434"/>
      <c r="K128" s="434"/>
    </row>
    <row r="129" spans="1:11" ht="12.75">
      <c r="A129" s="427"/>
      <c r="B129" s="443"/>
      <c r="C129" s="441"/>
      <c r="D129" s="427"/>
      <c r="E129" s="427"/>
      <c r="F129" s="427"/>
      <c r="G129" s="427"/>
      <c r="H129" s="434"/>
      <c r="I129" s="434"/>
      <c r="J129" s="434"/>
      <c r="K129" s="434"/>
    </row>
    <row r="130" spans="1:11" ht="12.75">
      <c r="A130" s="427"/>
      <c r="B130" s="443"/>
      <c r="C130" s="441"/>
      <c r="D130" s="427"/>
      <c r="E130" s="427"/>
      <c r="F130" s="427"/>
      <c r="G130" s="427"/>
      <c r="H130" s="434"/>
      <c r="I130" s="434"/>
      <c r="J130" s="434"/>
      <c r="K130" s="434"/>
    </row>
    <row r="131" spans="1:11" ht="12.75">
      <c r="A131" s="426"/>
      <c r="B131" s="426"/>
      <c r="C131" s="427"/>
      <c r="D131" s="427"/>
      <c r="E131" s="427"/>
      <c r="F131" s="427"/>
      <c r="G131" s="427"/>
      <c r="H131" s="429"/>
      <c r="I131" s="429"/>
      <c r="J131" s="429"/>
      <c r="K131" s="429"/>
    </row>
    <row r="132" spans="1:11" ht="12.75">
      <c r="A132" s="427"/>
      <c r="B132" s="427"/>
      <c r="C132" s="430"/>
      <c r="D132" s="430"/>
      <c r="E132" s="430"/>
      <c r="F132" s="427"/>
      <c r="G132" s="427"/>
      <c r="H132" s="428"/>
      <c r="I132" s="428"/>
      <c r="J132" s="428"/>
      <c r="K132" s="428"/>
    </row>
    <row r="133" spans="1:11" ht="12.75">
      <c r="A133" s="427"/>
      <c r="B133" s="427"/>
      <c r="C133" s="430"/>
      <c r="D133" s="430"/>
      <c r="E133" s="430"/>
      <c r="F133" s="427"/>
      <c r="G133" s="427"/>
      <c r="H133" s="428"/>
      <c r="I133" s="428"/>
      <c r="J133" s="428"/>
      <c r="K133" s="428"/>
    </row>
    <row r="134" spans="1:11" ht="12.75">
      <c r="A134" s="427"/>
      <c r="B134" s="427"/>
      <c r="C134" s="430"/>
      <c r="D134" s="430"/>
      <c r="E134" s="430"/>
      <c r="F134" s="427"/>
      <c r="G134" s="427"/>
      <c r="H134" s="428"/>
      <c r="I134" s="428"/>
      <c r="J134" s="428"/>
      <c r="K134" s="428"/>
    </row>
    <row r="135" spans="1:11" ht="12.75">
      <c r="A135" s="429"/>
      <c r="B135" s="427"/>
      <c r="C135" s="430"/>
      <c r="D135" s="428"/>
      <c r="E135" s="428"/>
      <c r="F135" s="429"/>
      <c r="G135" s="429"/>
      <c r="H135" s="428"/>
      <c r="I135" s="428"/>
      <c r="J135" s="428"/>
      <c r="K135" s="428"/>
    </row>
    <row r="136" spans="1:11" ht="12.75">
      <c r="A136" s="429"/>
      <c r="B136" s="429"/>
      <c r="C136" s="428"/>
      <c r="D136" s="428"/>
      <c r="E136" s="428"/>
      <c r="F136" s="429"/>
      <c r="G136" s="429"/>
      <c r="H136" s="428"/>
      <c r="I136" s="428"/>
      <c r="J136" s="428"/>
      <c r="K136" s="428"/>
    </row>
    <row r="137" spans="1:11" ht="12.75">
      <c r="A137" s="429"/>
      <c r="B137" s="443"/>
      <c r="C137" s="434"/>
      <c r="D137" s="434"/>
      <c r="E137" s="434"/>
      <c r="F137" s="429"/>
      <c r="G137" s="429"/>
      <c r="H137" s="434"/>
      <c r="I137" s="434"/>
      <c r="J137" s="434"/>
      <c r="K137" s="434"/>
    </row>
    <row r="138" spans="1:11" ht="12.75">
      <c r="A138" s="429"/>
      <c r="B138" s="443"/>
      <c r="C138" s="429"/>
      <c r="D138" s="429"/>
      <c r="E138" s="429"/>
      <c r="F138" s="429"/>
      <c r="G138" s="429"/>
      <c r="H138" s="443"/>
      <c r="I138" s="443"/>
      <c r="J138" s="443"/>
      <c r="K138" s="443"/>
    </row>
    <row r="139" spans="1:11" ht="12.75">
      <c r="A139" s="429"/>
      <c r="B139" s="429"/>
      <c r="C139" s="429"/>
      <c r="D139" s="429"/>
      <c r="E139" s="429"/>
      <c r="F139" s="429"/>
      <c r="G139" s="429"/>
      <c r="H139" s="429"/>
      <c r="I139" s="429"/>
      <c r="J139" s="429"/>
      <c r="K139" s="429"/>
    </row>
    <row r="140" spans="1:11" ht="25.5" customHeight="1">
      <c r="A140" s="429"/>
      <c r="B140" s="429"/>
      <c r="C140" s="429"/>
      <c r="D140" s="444"/>
      <c r="E140" s="429"/>
      <c r="F140" s="429"/>
      <c r="G140" s="789"/>
      <c r="H140" s="789"/>
      <c r="I140" s="429"/>
      <c r="J140" s="429"/>
      <c r="K140" s="429"/>
    </row>
    <row r="141" spans="1:11" ht="12.75">
      <c r="A141" s="429"/>
      <c r="B141" s="429"/>
      <c r="C141" s="429"/>
      <c r="D141" s="429"/>
      <c r="E141" s="429"/>
      <c r="F141" s="429"/>
      <c r="G141" s="429"/>
      <c r="H141" s="429"/>
      <c r="I141" s="429"/>
      <c r="J141" s="429"/>
      <c r="K141" s="429"/>
    </row>
    <row r="142" spans="1:11" ht="12.75">
      <c r="A142" s="429"/>
      <c r="B142" s="429"/>
      <c r="C142" s="429"/>
      <c r="D142" s="429"/>
      <c r="E142" s="429"/>
      <c r="F142" s="429"/>
      <c r="G142" s="429"/>
      <c r="H142" s="429"/>
      <c r="I142" s="429"/>
      <c r="J142" s="429"/>
      <c r="K142" s="429"/>
    </row>
    <row r="143" spans="1:11" ht="12.75">
      <c r="A143" s="429"/>
      <c r="B143" s="429"/>
      <c r="C143" s="429"/>
      <c r="D143" s="429"/>
      <c r="E143" s="429"/>
      <c r="F143" s="429"/>
      <c r="G143" s="429"/>
      <c r="H143" s="429"/>
      <c r="I143" s="429"/>
      <c r="J143" s="429"/>
      <c r="K143" s="429"/>
    </row>
    <row r="144" spans="1:11" ht="12.75">
      <c r="A144" s="429"/>
      <c r="B144" s="429"/>
      <c r="C144" s="429"/>
      <c r="D144" s="429"/>
      <c r="E144" s="429"/>
      <c r="F144" s="429"/>
      <c r="G144" s="429"/>
      <c r="H144" s="429"/>
      <c r="I144" s="429"/>
      <c r="J144" s="429"/>
      <c r="K144" s="429"/>
    </row>
    <row r="145" spans="1:11" ht="12.75">
      <c r="A145" s="429"/>
      <c r="B145" s="429"/>
      <c r="C145" s="429"/>
      <c r="D145" s="429"/>
      <c r="E145" s="429"/>
      <c r="F145" s="429"/>
      <c r="G145" s="429"/>
      <c r="H145" s="429"/>
      <c r="I145" s="429"/>
      <c r="J145" s="429"/>
      <c r="K145" s="429"/>
    </row>
    <row r="146" spans="1:11" ht="12.75">
      <c r="A146" s="429"/>
      <c r="B146" s="429"/>
      <c r="C146" s="429"/>
      <c r="D146" s="429"/>
      <c r="E146" s="429"/>
      <c r="F146" s="429"/>
      <c r="G146" s="429"/>
      <c r="H146" s="429"/>
      <c r="I146" s="429"/>
      <c r="J146" s="429"/>
      <c r="K146" s="429"/>
    </row>
    <row r="147" spans="1:11" ht="12.75">
      <c r="A147" s="429"/>
      <c r="B147" s="429"/>
      <c r="C147" s="429"/>
      <c r="D147" s="429"/>
      <c r="E147" s="429"/>
      <c r="F147" s="429"/>
      <c r="G147" s="429"/>
      <c r="H147" s="429"/>
      <c r="I147" s="429"/>
      <c r="J147" s="429"/>
      <c r="K147" s="429"/>
    </row>
    <row r="148" ht="12.75">
      <c r="A148" s="429"/>
    </row>
    <row r="149" ht="12.75">
      <c r="A149" s="429"/>
    </row>
    <row r="150" ht="12.75">
      <c r="A150" s="429"/>
    </row>
    <row r="151" ht="12.75">
      <c r="A151" s="429"/>
    </row>
    <row r="152" ht="12.75">
      <c r="A152" s="429"/>
    </row>
    <row r="153" ht="12.75">
      <c r="A153" s="429"/>
    </row>
    <row r="154" ht="12.75">
      <c r="A154" s="429"/>
    </row>
    <row r="155" ht="12.75">
      <c r="A155" s="429"/>
    </row>
    <row r="156" ht="12.75">
      <c r="A156" s="429"/>
    </row>
    <row r="157" ht="12.75">
      <c r="A157" s="429"/>
    </row>
    <row r="158" ht="12.75">
      <c r="A158" s="429"/>
    </row>
    <row r="159" ht="12.75">
      <c r="A159" s="429"/>
    </row>
    <row r="160" ht="12.75">
      <c r="A160" s="429"/>
    </row>
    <row r="161" ht="12.75">
      <c r="A161" s="429"/>
    </row>
    <row r="162" ht="12.75">
      <c r="A162" s="429"/>
    </row>
    <row r="163" ht="12.75">
      <c r="A163" s="429"/>
    </row>
    <row r="164" ht="12.75">
      <c r="A164" s="429"/>
    </row>
    <row r="165" ht="12.75">
      <c r="A165" s="429"/>
    </row>
    <row r="166" ht="12.75">
      <c r="A166" s="429"/>
    </row>
    <row r="167" ht="12.75">
      <c r="A167" s="429"/>
    </row>
    <row r="168" ht="12.75">
      <c r="A168" s="429"/>
    </row>
    <row r="169" ht="12.75">
      <c r="A169" s="429"/>
    </row>
    <row r="170" ht="12.75">
      <c r="A170" s="429"/>
    </row>
    <row r="171" ht="12.75">
      <c r="A171" s="429"/>
    </row>
    <row r="172" ht="12.75">
      <c r="A172" s="429"/>
    </row>
    <row r="173" ht="12.75">
      <c r="A173" s="429"/>
    </row>
  </sheetData>
  <sheetProtection/>
  <mergeCells count="8">
    <mergeCell ref="B4:C4"/>
    <mergeCell ref="G140:H140"/>
    <mergeCell ref="A1:K1"/>
    <mergeCell ref="B3:C3"/>
    <mergeCell ref="D3:E3"/>
    <mergeCell ref="F3:G3"/>
    <mergeCell ref="H3:I3"/>
    <mergeCell ref="J3:M3"/>
  </mergeCells>
  <printOptions/>
  <pageMargins left="0.15748031496062992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24.140625" style="417" customWidth="1"/>
    <col min="2" max="2" width="15.28125" style="388" customWidth="1"/>
    <col min="3" max="3" width="8.57421875" style="388" customWidth="1"/>
    <col min="4" max="5" width="6.8515625" style="388" customWidth="1"/>
    <col min="6" max="6" width="8.28125" style="388" customWidth="1"/>
    <col min="7" max="7" width="8.421875" style="388" customWidth="1"/>
    <col min="8" max="16384" width="9.140625" style="388" customWidth="1"/>
  </cols>
  <sheetData>
    <row r="1" spans="1:11" ht="15">
      <c r="A1" s="792" t="s">
        <v>334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</row>
    <row r="2" spans="1:11" ht="16.5" thickBot="1">
      <c r="A2" s="389"/>
      <c r="B2" s="390"/>
      <c r="C2" s="391"/>
      <c r="D2" s="391"/>
      <c r="E2" s="391"/>
      <c r="F2" s="391"/>
      <c r="G2" s="391"/>
      <c r="H2" s="392"/>
      <c r="K2" s="557" t="s">
        <v>394</v>
      </c>
    </row>
    <row r="3" spans="1:13" ht="12.75">
      <c r="A3" s="394" t="s">
        <v>243</v>
      </c>
      <c r="B3" s="794" t="s">
        <v>243</v>
      </c>
      <c r="C3" s="795"/>
      <c r="D3" s="796" t="s">
        <v>244</v>
      </c>
      <c r="E3" s="797"/>
      <c r="F3" s="798" t="s">
        <v>245</v>
      </c>
      <c r="G3" s="797"/>
      <c r="H3" s="798" t="s">
        <v>246</v>
      </c>
      <c r="I3" s="797"/>
      <c r="J3" s="799" t="s">
        <v>247</v>
      </c>
      <c r="K3" s="800"/>
      <c r="L3" s="800"/>
      <c r="M3" s="801"/>
    </row>
    <row r="4" spans="1:13" ht="13.5" thickBot="1">
      <c r="A4" s="395" t="s">
        <v>248</v>
      </c>
      <c r="B4" s="790" t="s">
        <v>249</v>
      </c>
      <c r="C4" s="791"/>
      <c r="D4" s="396" t="s">
        <v>250</v>
      </c>
      <c r="E4" s="397" t="s">
        <v>251</v>
      </c>
      <c r="F4" s="397" t="s">
        <v>250</v>
      </c>
      <c r="G4" s="397" t="s">
        <v>251</v>
      </c>
      <c r="H4" s="397" t="s">
        <v>250</v>
      </c>
      <c r="I4" s="397" t="s">
        <v>251</v>
      </c>
      <c r="J4" s="398" t="s">
        <v>252</v>
      </c>
      <c r="K4" s="398" t="s">
        <v>253</v>
      </c>
      <c r="L4" s="398" t="s">
        <v>254</v>
      </c>
      <c r="M4" s="399" t="s">
        <v>255</v>
      </c>
    </row>
    <row r="5" spans="1:13" ht="14.25" customHeight="1">
      <c r="A5" s="400" t="s">
        <v>335</v>
      </c>
      <c r="B5" s="474" t="s">
        <v>257</v>
      </c>
      <c r="C5" s="401"/>
      <c r="D5" s="402"/>
      <c r="E5" s="402"/>
      <c r="F5" s="402"/>
      <c r="G5" s="402"/>
      <c r="H5" s="402"/>
      <c r="I5" s="403"/>
      <c r="J5" s="404"/>
      <c r="K5" s="404"/>
      <c r="L5" s="404"/>
      <c r="M5" s="405"/>
    </row>
    <row r="6" spans="1:13" ht="15.75" customHeight="1">
      <c r="A6" s="456" t="s">
        <v>336</v>
      </c>
      <c r="B6" s="508" t="s">
        <v>337</v>
      </c>
      <c r="C6" s="408" t="s">
        <v>162</v>
      </c>
      <c r="D6" s="409"/>
      <c r="E6" s="409"/>
      <c r="F6" s="410">
        <v>49.1</v>
      </c>
      <c r="G6" s="410">
        <v>30</v>
      </c>
      <c r="H6" s="409"/>
      <c r="I6" s="411"/>
      <c r="J6" s="410"/>
      <c r="K6" s="410"/>
      <c r="L6" s="410"/>
      <c r="M6" s="412"/>
    </row>
    <row r="7" spans="1:13" ht="15" customHeight="1">
      <c r="A7" s="456" t="s">
        <v>338</v>
      </c>
      <c r="B7" s="508" t="s">
        <v>339</v>
      </c>
      <c r="C7" s="408" t="s">
        <v>49</v>
      </c>
      <c r="D7" s="409"/>
      <c r="E7" s="409"/>
      <c r="F7" s="410">
        <v>49.1</v>
      </c>
      <c r="G7" s="410">
        <v>30</v>
      </c>
      <c r="H7" s="409"/>
      <c r="I7" s="411"/>
      <c r="J7" s="410">
        <v>2.43</v>
      </c>
      <c r="K7" s="682">
        <v>2.3</v>
      </c>
      <c r="L7" s="410">
        <v>2.36</v>
      </c>
      <c r="M7" s="412">
        <v>2.23</v>
      </c>
    </row>
    <row r="8" spans="1:13" ht="15" customHeight="1">
      <c r="A8" s="477" t="s">
        <v>275</v>
      </c>
      <c r="B8" s="513" t="s">
        <v>340</v>
      </c>
      <c r="C8" s="408" t="s">
        <v>55</v>
      </c>
      <c r="D8" s="409"/>
      <c r="E8" s="409"/>
      <c r="F8" s="410">
        <v>49.1</v>
      </c>
      <c r="G8" s="410">
        <v>30</v>
      </c>
      <c r="H8" s="409"/>
      <c r="I8" s="411"/>
      <c r="J8" s="410"/>
      <c r="K8" s="410"/>
      <c r="L8" s="410"/>
      <c r="M8" s="412"/>
    </row>
    <row r="9" spans="1:13" ht="13.5" thickBot="1">
      <c r="A9" s="514" t="s">
        <v>277</v>
      </c>
      <c r="B9" s="515" t="s">
        <v>193</v>
      </c>
      <c r="C9" s="494"/>
      <c r="D9" s="495"/>
      <c r="E9" s="495"/>
      <c r="F9" s="498">
        <v>49.1</v>
      </c>
      <c r="G9" s="498">
        <v>30</v>
      </c>
      <c r="H9" s="495"/>
      <c r="I9" s="497"/>
      <c r="J9" s="498">
        <f>SUM(J6:J8)</f>
        <v>2.43</v>
      </c>
      <c r="K9" s="709">
        <f>SUM(K6:K8)</f>
        <v>2.3</v>
      </c>
      <c r="L9" s="498">
        <f>SUM(L6:L8)</f>
        <v>2.36</v>
      </c>
      <c r="M9" s="499">
        <f>SUM(M6:M8)</f>
        <v>2.23</v>
      </c>
    </row>
    <row r="10" spans="1:13" ht="12.75">
      <c r="A10" s="501"/>
      <c r="B10" s="501"/>
      <c r="C10" s="500"/>
      <c r="D10" s="429"/>
      <c r="E10" s="429"/>
      <c r="F10" s="428"/>
      <c r="G10" s="428"/>
      <c r="H10" s="429"/>
      <c r="I10" s="429"/>
      <c r="J10" s="428"/>
      <c r="K10" s="428"/>
      <c r="L10" s="428"/>
      <c r="M10" s="428"/>
    </row>
    <row r="11" spans="1:13" ht="12.75">
      <c r="A11" s="501"/>
      <c r="B11" s="501"/>
      <c r="C11" s="500"/>
      <c r="D11" s="429"/>
      <c r="E11" s="429"/>
      <c r="F11" s="428"/>
      <c r="G11" s="428"/>
      <c r="H11" s="429"/>
      <c r="I11" s="429"/>
      <c r="J11" s="428"/>
      <c r="K11" s="428"/>
      <c r="L11" s="428"/>
      <c r="M11" s="428"/>
    </row>
    <row r="12" spans="1:13" ht="12.75">
      <c r="A12" s="501"/>
      <c r="B12" s="501"/>
      <c r="C12" s="500"/>
      <c r="D12" s="429"/>
      <c r="E12" s="429"/>
      <c r="F12" s="428"/>
      <c r="G12" s="428"/>
      <c r="H12" s="429"/>
      <c r="I12" s="429"/>
      <c r="J12" s="428"/>
      <c r="K12" s="428"/>
      <c r="L12" s="428"/>
      <c r="M12" s="428"/>
    </row>
    <row r="13" spans="1:13" ht="12.75">
      <c r="A13" s="501"/>
      <c r="B13" s="501"/>
      <c r="C13" s="500"/>
      <c r="D13" s="429"/>
      <c r="E13" s="429"/>
      <c r="F13" s="428"/>
      <c r="G13" s="428"/>
      <c r="H13" s="429"/>
      <c r="I13" s="429"/>
      <c r="J13" s="428"/>
      <c r="K13" s="428"/>
      <c r="L13" s="428"/>
      <c r="M13" s="428"/>
    </row>
    <row r="14" spans="1:13" ht="12.75">
      <c r="A14" s="501"/>
      <c r="B14" s="501"/>
      <c r="C14" s="500"/>
      <c r="D14" s="429"/>
      <c r="E14" s="429"/>
      <c r="F14" s="428"/>
      <c r="G14" s="428"/>
      <c r="H14" s="429"/>
      <c r="I14" s="429"/>
      <c r="J14" s="428"/>
      <c r="K14" s="428"/>
      <c r="L14" s="428"/>
      <c r="M14" s="428"/>
    </row>
    <row r="15" spans="1:13" ht="13.5" customHeight="1">
      <c r="A15" s="501"/>
      <c r="B15" s="501"/>
      <c r="C15" s="500"/>
      <c r="D15" s="429"/>
      <c r="E15" s="429"/>
      <c r="F15" s="428"/>
      <c r="G15" s="428"/>
      <c r="H15" s="429"/>
      <c r="I15" s="429"/>
      <c r="J15" s="428"/>
      <c r="K15" s="428"/>
      <c r="L15" s="428"/>
      <c r="M15" s="428"/>
    </row>
    <row r="16" spans="1:13" ht="12.75">
      <c r="A16" s="501"/>
      <c r="B16" s="501"/>
      <c r="C16" s="500"/>
      <c r="D16" s="429"/>
      <c r="E16" s="429"/>
      <c r="F16" s="428"/>
      <c r="G16" s="428"/>
      <c r="H16" s="429"/>
      <c r="I16" s="429"/>
      <c r="J16" s="428"/>
      <c r="K16" s="428"/>
      <c r="L16" s="428"/>
      <c r="M16" s="428"/>
    </row>
    <row r="17" spans="1:13" ht="12.75">
      <c r="A17" s="501"/>
      <c r="B17" s="501"/>
      <c r="C17" s="500"/>
      <c r="D17" s="429"/>
      <c r="E17" s="429"/>
      <c r="F17" s="428"/>
      <c r="G17" s="428"/>
      <c r="H17" s="429"/>
      <c r="I17" s="429"/>
      <c r="J17" s="428"/>
      <c r="K17" s="428"/>
      <c r="L17" s="428"/>
      <c r="M17" s="428"/>
    </row>
    <row r="18" spans="1:13" ht="15">
      <c r="A18" s="684" t="s">
        <v>232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434"/>
    </row>
    <row r="19" spans="1:12" ht="12.75">
      <c r="A19" s="426"/>
      <c r="B19" s="426"/>
      <c r="C19" s="427"/>
      <c r="D19" s="427"/>
      <c r="E19" s="427"/>
      <c r="F19" s="427"/>
      <c r="G19" s="427"/>
      <c r="H19" s="428"/>
      <c r="I19" s="428"/>
      <c r="J19" s="428"/>
      <c r="K19" s="428"/>
      <c r="L19" s="429"/>
    </row>
    <row r="20" spans="1:11" ht="12.75">
      <c r="A20" s="427"/>
      <c r="B20" s="427"/>
      <c r="C20" s="430"/>
      <c r="D20" s="430"/>
      <c r="E20" s="430"/>
      <c r="F20" s="427"/>
      <c r="G20" s="427"/>
      <c r="H20" s="428"/>
      <c r="I20" s="428"/>
      <c r="J20" s="428"/>
      <c r="K20" s="428"/>
    </row>
    <row r="21" spans="1:11" ht="12.75">
      <c r="A21" s="427"/>
      <c r="B21" s="427"/>
      <c r="C21" s="430"/>
      <c r="D21" s="430"/>
      <c r="E21" s="430"/>
      <c r="F21" s="430"/>
      <c r="G21" s="430"/>
      <c r="H21" s="428"/>
      <c r="I21" s="428"/>
      <c r="J21" s="428"/>
      <c r="K21" s="428"/>
    </row>
    <row r="22" spans="1:11" ht="12.75">
      <c r="A22" s="431"/>
      <c r="B22" s="432"/>
      <c r="C22" s="433"/>
      <c r="D22" s="433"/>
      <c r="E22" s="433"/>
      <c r="F22" s="433"/>
      <c r="G22" s="433"/>
      <c r="H22" s="434"/>
      <c r="I22" s="434"/>
      <c r="J22" s="434"/>
      <c r="K22" s="434"/>
    </row>
    <row r="23" spans="1:11" ht="12.75">
      <c r="A23" s="435"/>
      <c r="B23" s="426"/>
      <c r="C23" s="431"/>
      <c r="D23" s="431"/>
      <c r="E23" s="431"/>
      <c r="F23" s="431"/>
      <c r="G23" s="436"/>
      <c r="H23" s="429"/>
      <c r="I23" s="429"/>
      <c r="J23" s="429"/>
      <c r="K23" s="429"/>
    </row>
    <row r="24" spans="1:11" ht="12.75">
      <c r="A24" s="437"/>
      <c r="B24" s="438"/>
      <c r="C24" s="436"/>
      <c r="D24" s="436"/>
      <c r="E24" s="436"/>
      <c r="F24" s="431"/>
      <c r="G24" s="436"/>
      <c r="H24" s="428"/>
      <c r="I24" s="428"/>
      <c r="J24" s="428"/>
      <c r="K24" s="428"/>
    </row>
    <row r="25" spans="1:11" ht="12.75">
      <c r="A25" s="437"/>
      <c r="B25" s="438"/>
      <c r="C25" s="436"/>
      <c r="D25" s="436"/>
      <c r="E25" s="436"/>
      <c r="F25" s="431"/>
      <c r="G25" s="436"/>
      <c r="H25" s="428"/>
      <c r="I25" s="428"/>
      <c r="J25" s="428"/>
      <c r="K25" s="428"/>
    </row>
    <row r="26" spans="1:11" ht="12.75">
      <c r="A26" s="437"/>
      <c r="B26" s="438"/>
      <c r="C26" s="436"/>
      <c r="D26" s="436"/>
      <c r="E26" s="436"/>
      <c r="F26" s="431"/>
      <c r="G26" s="436"/>
      <c r="H26" s="428"/>
      <c r="I26" s="428"/>
      <c r="J26" s="428"/>
      <c r="K26" s="428"/>
    </row>
    <row r="27" spans="1:11" ht="12.75">
      <c r="A27" s="437"/>
      <c r="B27" s="438"/>
      <c r="C27" s="436"/>
      <c r="D27" s="436"/>
      <c r="E27" s="436"/>
      <c r="F27" s="431"/>
      <c r="G27" s="436"/>
      <c r="H27" s="428"/>
      <c r="I27" s="428"/>
      <c r="J27" s="428"/>
      <c r="K27" s="428"/>
    </row>
    <row r="28" spans="1:11" ht="12.75">
      <c r="A28" s="437"/>
      <c r="B28" s="438"/>
      <c r="C28" s="436"/>
      <c r="D28" s="436"/>
      <c r="E28" s="436"/>
      <c r="F28" s="431"/>
      <c r="G28" s="436"/>
      <c r="H28" s="428"/>
      <c r="I28" s="428"/>
      <c r="J28" s="428"/>
      <c r="K28" s="428"/>
    </row>
    <row r="29" spans="1:11" ht="12.75">
      <c r="A29" s="437"/>
      <c r="B29" s="432"/>
      <c r="C29" s="433"/>
      <c r="D29" s="433"/>
      <c r="E29" s="433"/>
      <c r="F29" s="431"/>
      <c r="G29" s="436"/>
      <c r="H29" s="434"/>
      <c r="I29" s="434"/>
      <c r="J29" s="434"/>
      <c r="K29" s="434"/>
    </row>
    <row r="30" spans="1:11" ht="12.75">
      <c r="A30" s="435"/>
      <c r="B30" s="426"/>
      <c r="C30" s="431"/>
      <c r="D30" s="431"/>
      <c r="E30" s="431"/>
      <c r="F30" s="431"/>
      <c r="G30" s="436"/>
      <c r="H30" s="429"/>
      <c r="I30" s="429"/>
      <c r="J30" s="429"/>
      <c r="K30" s="429"/>
    </row>
    <row r="31" spans="1:11" ht="12.75">
      <c r="A31" s="437"/>
      <c r="B31" s="438"/>
      <c r="C31" s="436"/>
      <c r="D31" s="436"/>
      <c r="E31" s="436"/>
      <c r="F31" s="431"/>
      <c r="G31" s="436"/>
      <c r="H31" s="428"/>
      <c r="I31" s="428"/>
      <c r="J31" s="428"/>
      <c r="K31" s="428"/>
    </row>
    <row r="32" spans="1:11" ht="12.75">
      <c r="A32" s="431"/>
      <c r="B32" s="438"/>
      <c r="C32" s="436"/>
      <c r="D32" s="436"/>
      <c r="E32" s="436"/>
      <c r="F32" s="431"/>
      <c r="G32" s="436"/>
      <c r="H32" s="428"/>
      <c r="I32" s="428"/>
      <c r="J32" s="428"/>
      <c r="K32" s="428"/>
    </row>
    <row r="33" spans="1:11" ht="12.75">
      <c r="A33" s="431"/>
      <c r="B33" s="432"/>
      <c r="C33" s="436"/>
      <c r="D33" s="433"/>
      <c r="E33" s="433"/>
      <c r="F33" s="431"/>
      <c r="G33" s="436"/>
      <c r="H33" s="434"/>
      <c r="I33" s="434"/>
      <c r="J33" s="434"/>
      <c r="K33" s="434"/>
    </row>
    <row r="34" spans="1:11" ht="12.75">
      <c r="A34" s="439"/>
      <c r="B34" s="426"/>
      <c r="C34" s="431"/>
      <c r="D34" s="431"/>
      <c r="E34" s="431"/>
      <c r="F34" s="431"/>
      <c r="G34" s="436"/>
      <c r="H34" s="429"/>
      <c r="I34" s="429"/>
      <c r="J34" s="429"/>
      <c r="K34" s="429"/>
    </row>
    <row r="35" spans="1:11" ht="12.75">
      <c r="A35" s="429"/>
      <c r="B35" s="438"/>
      <c r="C35" s="436"/>
      <c r="D35" s="436"/>
      <c r="E35" s="436"/>
      <c r="F35" s="431"/>
      <c r="G35" s="436"/>
      <c r="H35" s="428"/>
      <c r="I35" s="428"/>
      <c r="J35" s="428"/>
      <c r="K35" s="428"/>
    </row>
    <row r="36" spans="1:11" ht="12.75">
      <c r="A36" s="429"/>
      <c r="B36" s="438"/>
      <c r="C36" s="436"/>
      <c r="D36" s="436"/>
      <c r="E36" s="436"/>
      <c r="F36" s="431"/>
      <c r="G36" s="436"/>
      <c r="H36" s="428"/>
      <c r="I36" s="428"/>
      <c r="J36" s="428"/>
      <c r="K36" s="428"/>
    </row>
    <row r="37" spans="1:11" ht="12.75">
      <c r="A37" s="437"/>
      <c r="B37" s="438"/>
      <c r="C37" s="436"/>
      <c r="D37" s="436"/>
      <c r="E37" s="436"/>
      <c r="F37" s="431"/>
      <c r="G37" s="436"/>
      <c r="H37" s="428"/>
      <c r="I37" s="428"/>
      <c r="J37" s="428"/>
      <c r="K37" s="428"/>
    </row>
    <row r="38" spans="1:11" ht="12.75">
      <c r="A38" s="427"/>
      <c r="B38" s="438"/>
      <c r="C38" s="436"/>
      <c r="D38" s="436"/>
      <c r="E38" s="436"/>
      <c r="F38" s="431"/>
      <c r="G38" s="436"/>
      <c r="H38" s="428"/>
      <c r="I38" s="428"/>
      <c r="J38" s="428"/>
      <c r="K38" s="428"/>
    </row>
    <row r="39" spans="1:11" ht="12.75">
      <c r="A39" s="427"/>
      <c r="B39" s="438"/>
      <c r="C39" s="436"/>
      <c r="D39" s="436"/>
      <c r="E39" s="436"/>
      <c r="F39" s="431"/>
      <c r="G39" s="436"/>
      <c r="H39" s="428"/>
      <c r="I39" s="428"/>
      <c r="J39" s="428"/>
      <c r="K39" s="428"/>
    </row>
    <row r="40" spans="1:11" ht="12.75">
      <c r="A40" s="437"/>
      <c r="B40" s="438"/>
      <c r="C40" s="436"/>
      <c r="D40" s="436"/>
      <c r="E40" s="436"/>
      <c r="F40" s="431"/>
      <c r="G40" s="436"/>
      <c r="H40" s="428"/>
      <c r="I40" s="428"/>
      <c r="J40" s="428"/>
      <c r="K40" s="428"/>
    </row>
    <row r="41" spans="1:11" ht="12.75">
      <c r="A41" s="437"/>
      <c r="B41" s="432"/>
      <c r="C41" s="436"/>
      <c r="D41" s="433"/>
      <c r="E41" s="433"/>
      <c r="F41" s="431"/>
      <c r="G41" s="436"/>
      <c r="H41" s="434"/>
      <c r="I41" s="434"/>
      <c r="J41" s="434"/>
      <c r="K41" s="434"/>
    </row>
    <row r="42" spans="1:11" ht="12.75">
      <c r="A42" s="439"/>
      <c r="B42" s="426"/>
      <c r="C42" s="431"/>
      <c r="D42" s="431"/>
      <c r="E42" s="431"/>
      <c r="F42" s="431"/>
      <c r="G42" s="436"/>
      <c r="H42" s="429"/>
      <c r="I42" s="429"/>
      <c r="J42" s="429"/>
      <c r="K42" s="429"/>
    </row>
    <row r="43" spans="1:11" ht="12.75">
      <c r="A43" s="429"/>
      <c r="B43" s="438"/>
      <c r="C43" s="436"/>
      <c r="D43" s="436"/>
      <c r="E43" s="436"/>
      <c r="F43" s="431"/>
      <c r="G43" s="436"/>
      <c r="H43" s="428"/>
      <c r="I43" s="428"/>
      <c r="J43" s="428"/>
      <c r="K43" s="428"/>
    </row>
    <row r="44" spans="1:11" ht="12.75">
      <c r="A44" s="429"/>
      <c r="B44" s="438"/>
      <c r="C44" s="436"/>
      <c r="D44" s="436"/>
      <c r="E44" s="436"/>
      <c r="F44" s="431"/>
      <c r="G44" s="436"/>
      <c r="H44" s="428"/>
      <c r="I44" s="428"/>
      <c r="J44" s="428"/>
      <c r="K44" s="428"/>
    </row>
    <row r="45" spans="1:11" ht="12.75">
      <c r="A45" s="427"/>
      <c r="B45" s="438"/>
      <c r="C45" s="436"/>
      <c r="D45" s="436"/>
      <c r="E45" s="436"/>
      <c r="F45" s="431"/>
      <c r="G45" s="436"/>
      <c r="H45" s="428"/>
      <c r="I45" s="428"/>
      <c r="J45" s="428"/>
      <c r="K45" s="428"/>
    </row>
    <row r="46" spans="1:11" ht="12.75">
      <c r="A46" s="440"/>
      <c r="B46" s="432"/>
      <c r="C46" s="436"/>
      <c r="D46" s="433"/>
      <c r="E46" s="433"/>
      <c r="F46" s="431"/>
      <c r="G46" s="436"/>
      <c r="H46" s="434"/>
      <c r="I46" s="434"/>
      <c r="J46" s="434"/>
      <c r="K46" s="434"/>
    </row>
    <row r="47" spans="1:11" ht="12.75">
      <c r="A47" s="435"/>
      <c r="B47" s="426"/>
      <c r="C47" s="431"/>
      <c r="D47" s="431"/>
      <c r="E47" s="431"/>
      <c r="F47" s="431"/>
      <c r="G47" s="431"/>
      <c r="H47" s="429"/>
      <c r="I47" s="429"/>
      <c r="J47" s="429"/>
      <c r="K47" s="429"/>
    </row>
    <row r="48" spans="1:11" ht="12.75">
      <c r="A48" s="437"/>
      <c r="B48" s="431"/>
      <c r="C48" s="436"/>
      <c r="D48" s="436"/>
      <c r="E48" s="436"/>
      <c r="F48" s="436"/>
      <c r="G48" s="436"/>
      <c r="H48" s="428"/>
      <c r="I48" s="428"/>
      <c r="J48" s="428"/>
      <c r="K48" s="428"/>
    </row>
    <row r="49" spans="1:11" ht="12.75">
      <c r="A49" s="427"/>
      <c r="B49" s="438"/>
      <c r="C49" s="436"/>
      <c r="D49" s="436"/>
      <c r="E49" s="436"/>
      <c r="F49" s="436"/>
      <c r="G49" s="436"/>
      <c r="H49" s="428"/>
      <c r="I49" s="428"/>
      <c r="J49" s="428"/>
      <c r="K49" s="428"/>
    </row>
    <row r="50" spans="1:11" ht="12.75">
      <c r="A50" s="427"/>
      <c r="B50" s="432"/>
      <c r="C50" s="433"/>
      <c r="D50" s="433"/>
      <c r="E50" s="433"/>
      <c r="F50" s="433"/>
      <c r="G50" s="433"/>
      <c r="H50" s="434"/>
      <c r="I50" s="434"/>
      <c r="J50" s="434"/>
      <c r="K50" s="434"/>
    </row>
    <row r="51" spans="1:11" ht="12.75">
      <c r="A51" s="427"/>
      <c r="B51" s="432"/>
      <c r="C51" s="433"/>
      <c r="D51" s="433"/>
      <c r="E51" s="433"/>
      <c r="F51" s="433"/>
      <c r="G51" s="433"/>
      <c r="H51" s="434"/>
      <c r="I51" s="434"/>
      <c r="J51" s="434"/>
      <c r="K51" s="434"/>
    </row>
    <row r="52" spans="1:11" ht="12.75">
      <c r="A52" s="427"/>
      <c r="B52" s="432"/>
      <c r="C52" s="433"/>
      <c r="D52" s="433"/>
      <c r="E52" s="433"/>
      <c r="F52" s="433"/>
      <c r="G52" s="433"/>
      <c r="H52" s="434"/>
      <c r="I52" s="434"/>
      <c r="J52" s="434"/>
      <c r="K52" s="434"/>
    </row>
    <row r="53" spans="1:11" ht="12.75">
      <c r="A53" s="427"/>
      <c r="B53" s="432"/>
      <c r="C53" s="433"/>
      <c r="D53" s="433"/>
      <c r="E53" s="433"/>
      <c r="F53" s="433"/>
      <c r="G53" s="433"/>
      <c r="H53" s="434"/>
      <c r="I53" s="434"/>
      <c r="J53" s="434"/>
      <c r="K53" s="434"/>
    </row>
    <row r="54" spans="1:11" ht="12.75">
      <c r="A54" s="427"/>
      <c r="B54" s="432"/>
      <c r="C54" s="433"/>
      <c r="D54" s="433"/>
      <c r="E54" s="433"/>
      <c r="F54" s="433"/>
      <c r="G54" s="433"/>
      <c r="H54" s="434"/>
      <c r="I54" s="434"/>
      <c r="J54" s="434"/>
      <c r="K54" s="434"/>
    </row>
    <row r="55" spans="1:11" ht="12.75">
      <c r="A55" s="427"/>
      <c r="B55" s="432"/>
      <c r="C55" s="433"/>
      <c r="D55" s="433"/>
      <c r="E55" s="433"/>
      <c r="F55" s="433"/>
      <c r="G55" s="433"/>
      <c r="H55" s="434"/>
      <c r="I55" s="434"/>
      <c r="J55" s="434"/>
      <c r="K55" s="434"/>
    </row>
    <row r="56" spans="1:11" ht="12.75">
      <c r="A56" s="426"/>
      <c r="B56" s="426"/>
      <c r="C56" s="427"/>
      <c r="D56" s="427"/>
      <c r="E56" s="427"/>
      <c r="F56" s="427"/>
      <c r="G56" s="427"/>
      <c r="H56" s="429"/>
      <c r="I56" s="429"/>
      <c r="J56" s="429"/>
      <c r="K56" s="429"/>
    </row>
    <row r="57" spans="1:11" ht="12.75">
      <c r="A57" s="427"/>
      <c r="B57" s="427"/>
      <c r="C57" s="427"/>
      <c r="D57" s="430"/>
      <c r="E57" s="430"/>
      <c r="F57" s="430"/>
      <c r="G57" s="430"/>
      <c r="H57" s="428"/>
      <c r="I57" s="428"/>
      <c r="J57" s="428"/>
      <c r="K57" s="428"/>
    </row>
    <row r="58" spans="1:11" ht="12.75">
      <c r="A58" s="427"/>
      <c r="B58" s="427"/>
      <c r="C58" s="427"/>
      <c r="D58" s="430"/>
      <c r="E58" s="430"/>
      <c r="F58" s="430"/>
      <c r="G58" s="430"/>
      <c r="H58" s="428"/>
      <c r="I58" s="428"/>
      <c r="J58" s="428"/>
      <c r="K58" s="428"/>
    </row>
    <row r="59" spans="1:11" ht="12.75">
      <c r="A59" s="427"/>
      <c r="B59" s="427"/>
      <c r="C59" s="427"/>
      <c r="D59" s="430"/>
      <c r="E59" s="430"/>
      <c r="F59" s="430"/>
      <c r="G59" s="430"/>
      <c r="H59" s="428"/>
      <c r="I59" s="428"/>
      <c r="J59" s="428"/>
      <c r="K59" s="428"/>
    </row>
    <row r="60" spans="1:11" ht="12.75">
      <c r="A60" s="427"/>
      <c r="B60" s="427"/>
      <c r="C60" s="427"/>
      <c r="D60" s="430"/>
      <c r="E60" s="430"/>
      <c r="F60" s="430"/>
      <c r="G60" s="430"/>
      <c r="H60" s="428"/>
      <c r="I60" s="428"/>
      <c r="J60" s="428"/>
      <c r="K60" s="428"/>
    </row>
    <row r="61" spans="1:11" ht="12.75">
      <c r="A61" s="427"/>
      <c r="B61" s="427"/>
      <c r="C61" s="427"/>
      <c r="D61" s="430"/>
      <c r="E61" s="430"/>
      <c r="F61" s="430"/>
      <c r="G61" s="430"/>
      <c r="H61" s="428"/>
      <c r="I61" s="428"/>
      <c r="J61" s="428"/>
      <c r="K61" s="428"/>
    </row>
    <row r="62" spans="1:11" ht="12.75">
      <c r="A62" s="427"/>
      <c r="B62" s="426"/>
      <c r="C62" s="427"/>
      <c r="D62" s="441"/>
      <c r="E62" s="441"/>
      <c r="F62" s="441"/>
      <c r="G62" s="441"/>
      <c r="H62" s="434"/>
      <c r="I62" s="434"/>
      <c r="J62" s="434"/>
      <c r="K62" s="434"/>
    </row>
    <row r="63" spans="1:11" ht="12.75">
      <c r="A63" s="426"/>
      <c r="B63" s="426"/>
      <c r="C63" s="427"/>
      <c r="D63" s="427"/>
      <c r="E63" s="427"/>
      <c r="F63" s="427"/>
      <c r="G63" s="427"/>
      <c r="H63" s="429"/>
      <c r="I63" s="429"/>
      <c r="J63" s="429"/>
      <c r="K63" s="429"/>
    </row>
    <row r="64" spans="1:11" ht="12.75">
      <c r="A64" s="429"/>
      <c r="B64" s="427"/>
      <c r="C64" s="427"/>
      <c r="D64" s="430"/>
      <c r="E64" s="430"/>
      <c r="F64" s="427"/>
      <c r="G64" s="427"/>
      <c r="H64" s="428"/>
      <c r="I64" s="428"/>
      <c r="J64" s="428"/>
      <c r="K64" s="428"/>
    </row>
    <row r="65" spans="1:11" ht="12.75">
      <c r="A65" s="429"/>
      <c r="B65" s="427"/>
      <c r="C65" s="427"/>
      <c r="D65" s="430"/>
      <c r="E65" s="430"/>
      <c r="F65" s="427"/>
      <c r="G65" s="427"/>
      <c r="H65" s="428"/>
      <c r="I65" s="428"/>
      <c r="J65" s="428"/>
      <c r="K65" s="428"/>
    </row>
    <row r="66" spans="1:11" ht="16.5" customHeight="1">
      <c r="A66" s="429"/>
      <c r="B66" s="427"/>
      <c r="C66" s="427"/>
      <c r="D66" s="430"/>
      <c r="E66" s="430"/>
      <c r="F66" s="427"/>
      <c r="G66" s="427"/>
      <c r="H66" s="428"/>
      <c r="I66" s="428"/>
      <c r="J66" s="428"/>
      <c r="K66" s="428"/>
    </row>
    <row r="67" spans="1:11" ht="12.75">
      <c r="A67" s="427"/>
      <c r="B67" s="427"/>
      <c r="C67" s="427"/>
      <c r="D67" s="430"/>
      <c r="E67" s="430"/>
      <c r="F67" s="427"/>
      <c r="G67" s="427"/>
      <c r="H67" s="428"/>
      <c r="I67" s="428"/>
      <c r="J67" s="428"/>
      <c r="K67" s="428"/>
    </row>
    <row r="68" spans="1:11" ht="12.75">
      <c r="A68" s="440"/>
      <c r="B68" s="427"/>
      <c r="C68" s="427"/>
      <c r="D68" s="430"/>
      <c r="E68" s="430"/>
      <c r="F68" s="427"/>
      <c r="G68" s="427"/>
      <c r="H68" s="428"/>
      <c r="I68" s="428"/>
      <c r="J68" s="428"/>
      <c r="K68" s="428"/>
    </row>
    <row r="69" spans="1:11" ht="12.75">
      <c r="A69" s="427"/>
      <c r="B69" s="427"/>
      <c r="C69" s="427"/>
      <c r="D69" s="430"/>
      <c r="E69" s="430"/>
      <c r="F69" s="427"/>
      <c r="G69" s="427"/>
      <c r="H69" s="428"/>
      <c r="I69" s="428"/>
      <c r="J69" s="428"/>
      <c r="K69" s="428"/>
    </row>
    <row r="70" spans="1:11" ht="12.75">
      <c r="A70" s="427"/>
      <c r="B70" s="427"/>
      <c r="C70" s="427"/>
      <c r="D70" s="430"/>
      <c r="E70" s="430"/>
      <c r="F70" s="427"/>
      <c r="G70" s="427"/>
      <c r="H70" s="428"/>
      <c r="I70" s="428"/>
      <c r="J70" s="428"/>
      <c r="K70" s="428"/>
    </row>
    <row r="71" spans="1:11" ht="12.75">
      <c r="A71" s="427"/>
      <c r="B71" s="427"/>
      <c r="C71" s="427"/>
      <c r="D71" s="430"/>
      <c r="E71" s="430"/>
      <c r="F71" s="427"/>
      <c r="G71" s="427"/>
      <c r="H71" s="428"/>
      <c r="I71" s="428"/>
      <c r="J71" s="428"/>
      <c r="K71" s="428"/>
    </row>
    <row r="72" spans="1:11" ht="12.75">
      <c r="A72" s="427"/>
      <c r="B72" s="427"/>
      <c r="C72" s="427"/>
      <c r="D72" s="430"/>
      <c r="E72" s="430"/>
      <c r="F72" s="427"/>
      <c r="G72" s="427"/>
      <c r="H72" s="428"/>
      <c r="I72" s="428"/>
      <c r="J72" s="428"/>
      <c r="K72" s="428"/>
    </row>
    <row r="73" spans="1:11" ht="12.75">
      <c r="A73" s="427"/>
      <c r="B73" s="427"/>
      <c r="C73" s="427"/>
      <c r="D73" s="430"/>
      <c r="E73" s="430"/>
      <c r="F73" s="427"/>
      <c r="G73" s="427"/>
      <c r="H73" s="428"/>
      <c r="I73" s="428"/>
      <c r="J73" s="428"/>
      <c r="K73" s="428"/>
    </row>
    <row r="74" spans="1:11" ht="12.75">
      <c r="A74" s="427"/>
      <c r="B74" s="427"/>
      <c r="C74" s="427"/>
      <c r="D74" s="430"/>
      <c r="E74" s="430"/>
      <c r="F74" s="427"/>
      <c r="G74" s="427"/>
      <c r="H74" s="428"/>
      <c r="I74" s="428"/>
      <c r="J74" s="428"/>
      <c r="K74" s="428"/>
    </row>
    <row r="75" spans="1:11" ht="12.75">
      <c r="A75" s="427"/>
      <c r="B75" s="427"/>
      <c r="C75" s="427"/>
      <c r="D75" s="430"/>
      <c r="E75" s="430"/>
      <c r="F75" s="427"/>
      <c r="G75" s="427"/>
      <c r="H75" s="428"/>
      <c r="I75" s="428"/>
      <c r="J75" s="428"/>
      <c r="K75" s="428"/>
    </row>
    <row r="76" spans="1:11" ht="12.75">
      <c r="A76" s="427"/>
      <c r="B76" s="427"/>
      <c r="C76" s="427"/>
      <c r="D76" s="430"/>
      <c r="E76" s="430"/>
      <c r="F76" s="427"/>
      <c r="G76" s="427"/>
      <c r="H76" s="428"/>
      <c r="I76" s="428"/>
      <c r="J76" s="428"/>
      <c r="K76" s="428"/>
    </row>
    <row r="77" spans="1:11" ht="12.75">
      <c r="A77" s="427"/>
      <c r="B77" s="426"/>
      <c r="C77" s="427"/>
      <c r="D77" s="441"/>
      <c r="E77" s="441"/>
      <c r="F77" s="427"/>
      <c r="G77" s="427"/>
      <c r="H77" s="434"/>
      <c r="I77" s="434"/>
      <c r="J77" s="434"/>
      <c r="K77" s="434"/>
    </row>
    <row r="78" spans="1:11" ht="12.75">
      <c r="A78" s="426"/>
      <c r="B78" s="426"/>
      <c r="C78" s="427"/>
      <c r="D78" s="427"/>
      <c r="E78" s="427"/>
      <c r="F78" s="427"/>
      <c r="G78" s="427"/>
      <c r="H78" s="429"/>
      <c r="I78" s="429"/>
      <c r="J78" s="429"/>
      <c r="K78" s="429"/>
    </row>
    <row r="79" spans="1:11" ht="12.75">
      <c r="A79" s="427"/>
      <c r="B79" s="427"/>
      <c r="C79" s="427"/>
      <c r="D79" s="430"/>
      <c r="E79" s="430"/>
      <c r="F79" s="427"/>
      <c r="G79" s="427"/>
      <c r="H79" s="428"/>
      <c r="I79" s="428"/>
      <c r="J79" s="428"/>
      <c r="K79" s="428"/>
    </row>
    <row r="80" spans="1:11" ht="12.75">
      <c r="A80" s="427"/>
      <c r="B80" s="427"/>
      <c r="C80" s="427"/>
      <c r="D80" s="430"/>
      <c r="E80" s="430"/>
      <c r="F80" s="427"/>
      <c r="G80" s="427"/>
      <c r="H80" s="428"/>
      <c r="I80" s="428"/>
      <c r="J80" s="428"/>
      <c r="K80" s="428"/>
    </row>
    <row r="81" spans="1:11" ht="12.75">
      <c r="A81" s="427"/>
      <c r="B81" s="427"/>
      <c r="C81" s="427"/>
      <c r="D81" s="430"/>
      <c r="E81" s="430"/>
      <c r="F81" s="427"/>
      <c r="G81" s="427"/>
      <c r="H81" s="428"/>
      <c r="I81" s="428"/>
      <c r="J81" s="428"/>
      <c r="K81" s="428"/>
    </row>
    <row r="82" spans="1:11" ht="12.75">
      <c r="A82" s="427"/>
      <c r="B82" s="427"/>
      <c r="C82" s="427"/>
      <c r="D82" s="430"/>
      <c r="E82" s="430"/>
      <c r="F82" s="427"/>
      <c r="G82" s="427"/>
      <c r="H82" s="428"/>
      <c r="I82" s="428"/>
      <c r="J82" s="428"/>
      <c r="K82" s="428"/>
    </row>
    <row r="83" spans="1:11" ht="12.75">
      <c r="A83" s="427"/>
      <c r="B83" s="427"/>
      <c r="C83" s="427"/>
      <c r="D83" s="430"/>
      <c r="E83" s="430"/>
      <c r="F83" s="427"/>
      <c r="G83" s="427"/>
      <c r="H83" s="428"/>
      <c r="I83" s="428"/>
      <c r="J83" s="428"/>
      <c r="K83" s="428"/>
    </row>
    <row r="84" spans="1:11" ht="12.75">
      <c r="A84" s="427"/>
      <c r="B84" s="427"/>
      <c r="C84" s="427"/>
      <c r="D84" s="430"/>
      <c r="E84" s="430"/>
      <c r="F84" s="427"/>
      <c r="G84" s="427"/>
      <c r="H84" s="428"/>
      <c r="I84" s="428"/>
      <c r="J84" s="428"/>
      <c r="K84" s="428"/>
    </row>
    <row r="85" spans="1:11" ht="12.75">
      <c r="A85" s="427"/>
      <c r="B85" s="427"/>
      <c r="C85" s="427"/>
      <c r="D85" s="430"/>
      <c r="E85" s="430"/>
      <c r="F85" s="427"/>
      <c r="G85" s="427"/>
      <c r="H85" s="428"/>
      <c r="I85" s="428"/>
      <c r="J85" s="428"/>
      <c r="K85" s="428"/>
    </row>
    <row r="86" spans="1:11" ht="12.75">
      <c r="A86" s="427"/>
      <c r="B86" s="427"/>
      <c r="C86" s="427"/>
      <c r="D86" s="430"/>
      <c r="E86" s="430"/>
      <c r="F86" s="427"/>
      <c r="G86" s="427"/>
      <c r="H86" s="428"/>
      <c r="I86" s="428"/>
      <c r="J86" s="428"/>
      <c r="K86" s="428"/>
    </row>
    <row r="87" spans="1:11" ht="12.75">
      <c r="A87" s="427"/>
      <c r="B87" s="426"/>
      <c r="C87" s="427"/>
      <c r="D87" s="441"/>
      <c r="E87" s="441"/>
      <c r="F87" s="427"/>
      <c r="G87" s="427"/>
      <c r="H87" s="434"/>
      <c r="I87" s="434"/>
      <c r="J87" s="434"/>
      <c r="K87" s="434"/>
    </row>
    <row r="88" spans="1:11" ht="12.75">
      <c r="A88" s="427"/>
      <c r="B88" s="426"/>
      <c r="C88" s="427"/>
      <c r="D88" s="441"/>
      <c r="E88" s="441"/>
      <c r="F88" s="427"/>
      <c r="G88" s="427"/>
      <c r="H88" s="434"/>
      <c r="I88" s="434"/>
      <c r="J88" s="434"/>
      <c r="K88" s="434"/>
    </row>
    <row r="89" spans="1:11" ht="12.75">
      <c r="A89" s="427"/>
      <c r="B89" s="426"/>
      <c r="C89" s="427"/>
      <c r="D89" s="441"/>
      <c r="E89" s="441"/>
      <c r="F89" s="427"/>
      <c r="G89" s="427"/>
      <c r="H89" s="434"/>
      <c r="I89" s="434"/>
      <c r="J89" s="434"/>
      <c r="K89" s="434"/>
    </row>
    <row r="90" spans="1:11" ht="12.75">
      <c r="A90" s="427"/>
      <c r="B90" s="426"/>
      <c r="C90" s="427"/>
      <c r="D90" s="441"/>
      <c r="E90" s="441"/>
      <c r="F90" s="427"/>
      <c r="G90" s="427"/>
      <c r="H90" s="434"/>
      <c r="I90" s="434"/>
      <c r="J90" s="434"/>
      <c r="K90" s="434"/>
    </row>
    <row r="91" spans="1:11" ht="12.75">
      <c r="A91" s="426"/>
      <c r="B91" s="426"/>
      <c r="C91" s="427"/>
      <c r="D91" s="427"/>
      <c r="E91" s="427"/>
      <c r="F91" s="427"/>
      <c r="G91" s="427"/>
      <c r="H91" s="429"/>
      <c r="I91" s="429"/>
      <c r="J91" s="429"/>
      <c r="K91" s="429"/>
    </row>
    <row r="92" spans="1:11" ht="12.75">
      <c r="A92" s="427"/>
      <c r="B92" s="427"/>
      <c r="C92" s="427"/>
      <c r="D92" s="430"/>
      <c r="E92" s="430"/>
      <c r="F92" s="427"/>
      <c r="G92" s="427"/>
      <c r="H92" s="428"/>
      <c r="I92" s="428"/>
      <c r="J92" s="428"/>
      <c r="K92" s="428"/>
    </row>
    <row r="93" spans="1:11" ht="12.75">
      <c r="A93" s="427"/>
      <c r="B93" s="427"/>
      <c r="C93" s="427"/>
      <c r="D93" s="430"/>
      <c r="E93" s="430"/>
      <c r="F93" s="427"/>
      <c r="G93" s="427"/>
      <c r="H93" s="428"/>
      <c r="I93" s="428"/>
      <c r="J93" s="428"/>
      <c r="K93" s="428"/>
    </row>
    <row r="94" spans="1:11" ht="12.75">
      <c r="A94" s="427"/>
      <c r="B94" s="427"/>
      <c r="C94" s="427"/>
      <c r="D94" s="430"/>
      <c r="E94" s="430"/>
      <c r="F94" s="427"/>
      <c r="G94" s="427"/>
      <c r="H94" s="428"/>
      <c r="I94" s="428"/>
      <c r="J94" s="428"/>
      <c r="K94" s="428"/>
    </row>
    <row r="95" spans="1:11" ht="12.75">
      <c r="A95" s="427"/>
      <c r="B95" s="426"/>
      <c r="C95" s="427"/>
      <c r="D95" s="441"/>
      <c r="E95" s="441"/>
      <c r="F95" s="427"/>
      <c r="G95" s="427"/>
      <c r="H95" s="434"/>
      <c r="I95" s="434"/>
      <c r="J95" s="434"/>
      <c r="K95" s="434"/>
    </row>
    <row r="96" spans="1:11" ht="12.75">
      <c r="A96" s="426"/>
      <c r="B96" s="426"/>
      <c r="C96" s="427"/>
      <c r="D96" s="427"/>
      <c r="E96" s="427"/>
      <c r="F96" s="427"/>
      <c r="G96" s="427"/>
      <c r="H96" s="429"/>
      <c r="I96" s="429"/>
      <c r="J96" s="429"/>
      <c r="K96" s="429"/>
    </row>
    <row r="97" spans="1:11" ht="12.75">
      <c r="A97" s="427"/>
      <c r="B97" s="427"/>
      <c r="C97" s="430"/>
      <c r="D97" s="430"/>
      <c r="E97" s="430"/>
      <c r="F97" s="427"/>
      <c r="G97" s="427"/>
      <c r="H97" s="428"/>
      <c r="I97" s="428"/>
      <c r="J97" s="428"/>
      <c r="K97" s="428"/>
    </row>
    <row r="98" spans="1:11" ht="12.75">
      <c r="A98" s="427"/>
      <c r="B98" s="427"/>
      <c r="C98" s="430"/>
      <c r="D98" s="430"/>
      <c r="E98" s="430"/>
      <c r="F98" s="427"/>
      <c r="G98" s="427"/>
      <c r="H98" s="428"/>
      <c r="I98" s="428"/>
      <c r="J98" s="428"/>
      <c r="K98" s="428"/>
    </row>
    <row r="99" spans="1:11" ht="12.75">
      <c r="A99" s="427"/>
      <c r="B99" s="427"/>
      <c r="C99" s="430"/>
      <c r="D99" s="430"/>
      <c r="E99" s="430"/>
      <c r="F99" s="427"/>
      <c r="G99" s="427"/>
      <c r="H99" s="428"/>
      <c r="I99" s="428"/>
      <c r="J99" s="428"/>
      <c r="K99" s="428"/>
    </row>
    <row r="100" spans="1:11" ht="12.75">
      <c r="A100" s="427"/>
      <c r="B100" s="427"/>
      <c r="C100" s="430"/>
      <c r="D100" s="430"/>
      <c r="E100" s="430"/>
      <c r="F100" s="427"/>
      <c r="G100" s="427"/>
      <c r="H100" s="428"/>
      <c r="I100" s="428"/>
      <c r="J100" s="428"/>
      <c r="K100" s="428"/>
    </row>
    <row r="101" spans="1:11" ht="12.75">
      <c r="A101" s="427"/>
      <c r="B101" s="426"/>
      <c r="C101" s="441"/>
      <c r="D101" s="441"/>
      <c r="E101" s="441"/>
      <c r="F101" s="427"/>
      <c r="G101" s="427"/>
      <c r="H101" s="434"/>
      <c r="I101" s="434"/>
      <c r="J101" s="434"/>
      <c r="K101" s="434"/>
    </row>
    <row r="102" spans="1:11" ht="12.75">
      <c r="A102" s="426"/>
      <c r="B102" s="426"/>
      <c r="C102" s="427"/>
      <c r="D102" s="427"/>
      <c r="E102" s="427"/>
      <c r="F102" s="427"/>
      <c r="G102" s="427"/>
      <c r="H102" s="429"/>
      <c r="I102" s="429"/>
      <c r="J102" s="429"/>
      <c r="K102" s="429"/>
    </row>
    <row r="103" spans="1:11" ht="12.75">
      <c r="A103" s="427"/>
      <c r="B103" s="427"/>
      <c r="C103" s="427"/>
      <c r="D103" s="427"/>
      <c r="E103" s="427"/>
      <c r="F103" s="427"/>
      <c r="G103" s="427"/>
      <c r="H103" s="428"/>
      <c r="I103" s="428"/>
      <c r="J103" s="428"/>
      <c r="K103" s="428"/>
    </row>
    <row r="104" spans="1:11" ht="12.75">
      <c r="A104" s="427"/>
      <c r="B104" s="427"/>
      <c r="C104" s="427"/>
      <c r="D104" s="427"/>
      <c r="E104" s="427"/>
      <c r="F104" s="427"/>
      <c r="G104" s="427"/>
      <c r="H104" s="428"/>
      <c r="I104" s="428"/>
      <c r="J104" s="428"/>
      <c r="K104" s="428"/>
    </row>
    <row r="105" spans="1:11" ht="12.75">
      <c r="A105" s="427"/>
      <c r="B105" s="427"/>
      <c r="C105" s="427"/>
      <c r="D105" s="427"/>
      <c r="E105" s="427"/>
      <c r="F105" s="427"/>
      <c r="G105" s="427"/>
      <c r="H105" s="428"/>
      <c r="I105" s="428"/>
      <c r="J105" s="428"/>
      <c r="K105" s="428"/>
    </row>
    <row r="106" spans="1:11" ht="12.75">
      <c r="A106" s="426"/>
      <c r="B106" s="427"/>
      <c r="C106" s="427"/>
      <c r="D106" s="427"/>
      <c r="E106" s="427"/>
      <c r="F106" s="427"/>
      <c r="G106" s="427"/>
      <c r="H106" s="428"/>
      <c r="I106" s="428"/>
      <c r="J106" s="428"/>
      <c r="K106" s="428"/>
    </row>
    <row r="107" spans="1:11" ht="12.75">
      <c r="A107" s="427"/>
      <c r="B107" s="427"/>
      <c r="C107" s="427"/>
      <c r="D107" s="427"/>
      <c r="E107" s="427"/>
      <c r="F107" s="427"/>
      <c r="G107" s="427"/>
      <c r="H107" s="428"/>
      <c r="I107" s="428"/>
      <c r="J107" s="428"/>
      <c r="K107" s="428"/>
    </row>
    <row r="108" spans="1:11" ht="12.75">
      <c r="A108" s="427"/>
      <c r="B108" s="427"/>
      <c r="C108" s="427"/>
      <c r="D108" s="427"/>
      <c r="E108" s="427"/>
      <c r="F108" s="427"/>
      <c r="G108" s="427"/>
      <c r="H108" s="428"/>
      <c r="I108" s="428"/>
      <c r="J108" s="428"/>
      <c r="K108" s="428"/>
    </row>
    <row r="109" spans="1:11" ht="12.75">
      <c r="A109" s="427"/>
      <c r="B109" s="427"/>
      <c r="C109" s="427"/>
      <c r="D109" s="427"/>
      <c r="E109" s="427"/>
      <c r="F109" s="427"/>
      <c r="G109" s="427"/>
      <c r="H109" s="428"/>
      <c r="I109" s="428"/>
      <c r="J109" s="428"/>
      <c r="K109" s="428"/>
    </row>
    <row r="110" spans="1:11" ht="12.75">
      <c r="A110" s="427"/>
      <c r="B110" s="427"/>
      <c r="C110" s="427"/>
      <c r="D110" s="427"/>
      <c r="E110" s="427"/>
      <c r="F110" s="427"/>
      <c r="G110" s="427"/>
      <c r="H110" s="428"/>
      <c r="I110" s="428"/>
      <c r="J110" s="428"/>
      <c r="K110" s="428"/>
    </row>
    <row r="111" spans="1:11" ht="12.75">
      <c r="A111" s="427"/>
      <c r="B111" s="426"/>
      <c r="C111" s="427"/>
      <c r="D111" s="427"/>
      <c r="E111" s="427"/>
      <c r="F111" s="427"/>
      <c r="G111" s="427"/>
      <c r="H111" s="434"/>
      <c r="I111" s="434"/>
      <c r="J111" s="434"/>
      <c r="K111" s="434"/>
    </row>
    <row r="112" spans="1:11" ht="12.75">
      <c r="A112" s="426"/>
      <c r="B112" s="426"/>
      <c r="C112" s="427"/>
      <c r="D112" s="427"/>
      <c r="E112" s="427"/>
      <c r="F112" s="427"/>
      <c r="G112" s="427"/>
      <c r="H112" s="429"/>
      <c r="I112" s="429"/>
      <c r="J112" s="429"/>
      <c r="K112" s="429"/>
    </row>
    <row r="113" spans="1:11" ht="12.75">
      <c r="A113" s="427"/>
      <c r="B113" s="427"/>
      <c r="C113" s="430"/>
      <c r="D113" s="427"/>
      <c r="E113" s="427"/>
      <c r="F113" s="427"/>
      <c r="G113" s="427"/>
      <c r="H113" s="428"/>
      <c r="I113" s="428"/>
      <c r="J113" s="428"/>
      <c r="K113" s="428"/>
    </row>
    <row r="114" spans="1:11" ht="12.75">
      <c r="A114" s="427"/>
      <c r="B114" s="427"/>
      <c r="C114" s="430"/>
      <c r="D114" s="427"/>
      <c r="E114" s="427"/>
      <c r="F114" s="427"/>
      <c r="G114" s="427"/>
      <c r="H114" s="428"/>
      <c r="I114" s="428"/>
      <c r="J114" s="428"/>
      <c r="K114" s="428"/>
    </row>
    <row r="115" spans="1:11" ht="12.75">
      <c r="A115" s="427"/>
      <c r="B115" s="426"/>
      <c r="C115" s="441"/>
      <c r="D115" s="427"/>
      <c r="E115" s="427"/>
      <c r="F115" s="427"/>
      <c r="G115" s="427"/>
      <c r="H115" s="434"/>
      <c r="I115" s="434"/>
      <c r="J115" s="434"/>
      <c r="K115" s="434"/>
    </row>
    <row r="116" spans="1:11" ht="12.75">
      <c r="A116" s="426"/>
      <c r="B116" s="426"/>
      <c r="C116" s="427"/>
      <c r="D116" s="427"/>
      <c r="E116" s="427"/>
      <c r="F116" s="427"/>
      <c r="G116" s="442"/>
      <c r="H116" s="429"/>
      <c r="I116" s="429"/>
      <c r="J116" s="429"/>
      <c r="K116" s="429"/>
    </row>
    <row r="117" spans="1:11" ht="12.75">
      <c r="A117" s="437"/>
      <c r="B117" s="427"/>
      <c r="C117" s="442"/>
      <c r="D117" s="442"/>
      <c r="E117" s="442"/>
      <c r="F117" s="442"/>
      <c r="G117" s="442"/>
      <c r="H117" s="429"/>
      <c r="I117" s="429"/>
      <c r="J117" s="429"/>
      <c r="K117" s="429"/>
    </row>
    <row r="118" spans="1:11" ht="12.75">
      <c r="A118" s="427"/>
      <c r="B118" s="427"/>
      <c r="C118" s="442"/>
      <c r="D118" s="442"/>
      <c r="E118" s="442"/>
      <c r="F118" s="442"/>
      <c r="G118" s="442"/>
      <c r="H118" s="429"/>
      <c r="I118" s="429"/>
      <c r="J118" s="429"/>
      <c r="K118" s="429"/>
    </row>
    <row r="119" spans="1:11" ht="12.75">
      <c r="A119" s="426"/>
      <c r="B119" s="426"/>
      <c r="C119" s="442"/>
      <c r="D119" s="442"/>
      <c r="E119" s="442"/>
      <c r="F119" s="442"/>
      <c r="G119" s="442"/>
      <c r="H119" s="429"/>
      <c r="I119" s="429"/>
      <c r="J119" s="429"/>
      <c r="K119" s="429"/>
    </row>
    <row r="120" spans="1:11" ht="12.75">
      <c r="A120" s="426"/>
      <c r="B120" s="426"/>
      <c r="C120" s="427"/>
      <c r="D120" s="427"/>
      <c r="E120" s="427"/>
      <c r="F120" s="427"/>
      <c r="G120" s="427"/>
      <c r="H120" s="429"/>
      <c r="I120" s="429"/>
      <c r="J120" s="429"/>
      <c r="K120" s="429"/>
    </row>
    <row r="121" spans="1:11" ht="12.75">
      <c r="A121" s="427"/>
      <c r="B121" s="427"/>
      <c r="C121" s="430"/>
      <c r="D121" s="427"/>
      <c r="E121" s="427"/>
      <c r="F121" s="427"/>
      <c r="G121" s="427"/>
      <c r="H121" s="428"/>
      <c r="I121" s="428"/>
      <c r="J121" s="428"/>
      <c r="K121" s="428"/>
    </row>
    <row r="122" spans="1:11" ht="12.75">
      <c r="A122" s="427"/>
      <c r="B122" s="429"/>
      <c r="C122" s="430"/>
      <c r="D122" s="427"/>
      <c r="E122" s="427"/>
      <c r="F122" s="427"/>
      <c r="G122" s="427"/>
      <c r="H122" s="428"/>
      <c r="I122" s="428"/>
      <c r="J122" s="428"/>
      <c r="K122" s="428"/>
    </row>
    <row r="123" spans="1:11" ht="12.75">
      <c r="A123" s="427"/>
      <c r="B123" s="443"/>
      <c r="C123" s="441"/>
      <c r="D123" s="427"/>
      <c r="E123" s="427"/>
      <c r="F123" s="427"/>
      <c r="G123" s="427"/>
      <c r="H123" s="434"/>
      <c r="I123" s="434"/>
      <c r="J123" s="434"/>
      <c r="K123" s="434"/>
    </row>
    <row r="124" spans="1:11" ht="12.75">
      <c r="A124" s="427"/>
      <c r="B124" s="443"/>
      <c r="C124" s="441"/>
      <c r="D124" s="427"/>
      <c r="E124" s="427"/>
      <c r="F124" s="427"/>
      <c r="G124" s="427"/>
      <c r="H124" s="434"/>
      <c r="I124" s="434"/>
      <c r="J124" s="434"/>
      <c r="K124" s="434"/>
    </row>
    <row r="125" spans="1:11" ht="12.75">
      <c r="A125" s="427"/>
      <c r="B125" s="443"/>
      <c r="C125" s="441"/>
      <c r="D125" s="427"/>
      <c r="E125" s="427"/>
      <c r="F125" s="427"/>
      <c r="G125" s="427"/>
      <c r="H125" s="434"/>
      <c r="I125" s="434"/>
      <c r="J125" s="434"/>
      <c r="K125" s="434"/>
    </row>
    <row r="126" spans="1:11" ht="12.75">
      <c r="A126" s="427"/>
      <c r="B126" s="443"/>
      <c r="C126" s="441"/>
      <c r="D126" s="427"/>
      <c r="E126" s="427"/>
      <c r="F126" s="427"/>
      <c r="G126" s="427"/>
      <c r="H126" s="434"/>
      <c r="I126" s="434"/>
      <c r="J126" s="434"/>
      <c r="K126" s="434"/>
    </row>
    <row r="127" spans="1:11" ht="12.75">
      <c r="A127" s="426"/>
      <c r="B127" s="426"/>
      <c r="C127" s="427"/>
      <c r="D127" s="427"/>
      <c r="E127" s="427"/>
      <c r="F127" s="427"/>
      <c r="G127" s="427"/>
      <c r="H127" s="429"/>
      <c r="I127" s="429"/>
      <c r="J127" s="429"/>
      <c r="K127" s="429"/>
    </row>
    <row r="128" spans="1:11" ht="12.75">
      <c r="A128" s="427"/>
      <c r="B128" s="427"/>
      <c r="C128" s="430"/>
      <c r="D128" s="430"/>
      <c r="E128" s="430"/>
      <c r="F128" s="427"/>
      <c r="G128" s="427"/>
      <c r="H128" s="428"/>
      <c r="I128" s="428"/>
      <c r="J128" s="428"/>
      <c r="K128" s="428"/>
    </row>
    <row r="129" spans="1:11" ht="12.75">
      <c r="A129" s="427"/>
      <c r="B129" s="427"/>
      <c r="C129" s="430"/>
      <c r="D129" s="430"/>
      <c r="E129" s="430"/>
      <c r="F129" s="427"/>
      <c r="G129" s="427"/>
      <c r="H129" s="428"/>
      <c r="I129" s="428"/>
      <c r="J129" s="428"/>
      <c r="K129" s="428"/>
    </row>
    <row r="130" spans="1:11" ht="12.75">
      <c r="A130" s="427"/>
      <c r="B130" s="427"/>
      <c r="C130" s="430"/>
      <c r="D130" s="430"/>
      <c r="E130" s="430"/>
      <c r="F130" s="427"/>
      <c r="G130" s="427"/>
      <c r="H130" s="428"/>
      <c r="I130" s="428"/>
      <c r="J130" s="428"/>
      <c r="K130" s="428"/>
    </row>
    <row r="131" spans="1:11" ht="12.75">
      <c r="A131" s="429"/>
      <c r="B131" s="427"/>
      <c r="C131" s="430"/>
      <c r="D131" s="428"/>
      <c r="E131" s="428"/>
      <c r="F131" s="429"/>
      <c r="G131" s="429"/>
      <c r="H131" s="428"/>
      <c r="I131" s="428"/>
      <c r="J131" s="428"/>
      <c r="K131" s="428"/>
    </row>
    <row r="132" spans="1:11" ht="12.75">
      <c r="A132" s="429"/>
      <c r="B132" s="429"/>
      <c r="C132" s="428"/>
      <c r="D132" s="428"/>
      <c r="E132" s="428"/>
      <c r="F132" s="429"/>
      <c r="G132" s="429"/>
      <c r="H132" s="428"/>
      <c r="I132" s="428"/>
      <c r="J132" s="428"/>
      <c r="K132" s="428"/>
    </row>
    <row r="133" spans="1:11" ht="12.75">
      <c r="A133" s="429"/>
      <c r="B133" s="443"/>
      <c r="C133" s="434"/>
      <c r="D133" s="434"/>
      <c r="E133" s="434"/>
      <c r="F133" s="429"/>
      <c r="G133" s="429"/>
      <c r="H133" s="434"/>
      <c r="I133" s="434"/>
      <c r="J133" s="434"/>
      <c r="K133" s="434"/>
    </row>
    <row r="134" spans="1:11" ht="12.75">
      <c r="A134" s="429"/>
      <c r="B134" s="443"/>
      <c r="C134" s="429"/>
      <c r="D134" s="429"/>
      <c r="E134" s="429"/>
      <c r="F134" s="429"/>
      <c r="G134" s="429"/>
      <c r="H134" s="443"/>
      <c r="I134" s="443"/>
      <c r="J134" s="443"/>
      <c r="K134" s="443"/>
    </row>
    <row r="135" spans="1:11" ht="12.75">
      <c r="A135" s="429"/>
      <c r="B135" s="429"/>
      <c r="C135" s="429"/>
      <c r="D135" s="429"/>
      <c r="E135" s="429"/>
      <c r="F135" s="429"/>
      <c r="G135" s="429"/>
      <c r="H135" s="429"/>
      <c r="I135" s="429"/>
      <c r="J135" s="429"/>
      <c r="K135" s="429"/>
    </row>
    <row r="136" spans="1:11" ht="25.5" customHeight="1">
      <c r="A136" s="429"/>
      <c r="B136" s="429"/>
      <c r="C136" s="429"/>
      <c r="D136" s="444"/>
      <c r="E136" s="429"/>
      <c r="F136" s="429"/>
      <c r="G136" s="789"/>
      <c r="H136" s="789"/>
      <c r="I136" s="429"/>
      <c r="J136" s="429"/>
      <c r="K136" s="429"/>
    </row>
    <row r="137" spans="1:11" ht="12.75">
      <c r="A137" s="429"/>
      <c r="B137" s="429"/>
      <c r="C137" s="429"/>
      <c r="D137" s="429"/>
      <c r="E137" s="429"/>
      <c r="F137" s="429"/>
      <c r="G137" s="429"/>
      <c r="H137" s="429"/>
      <c r="I137" s="429"/>
      <c r="J137" s="429"/>
      <c r="K137" s="429"/>
    </row>
    <row r="138" spans="1:11" ht="12.75">
      <c r="A138" s="429"/>
      <c r="B138" s="429"/>
      <c r="C138" s="429"/>
      <c r="D138" s="429"/>
      <c r="E138" s="429"/>
      <c r="F138" s="429"/>
      <c r="G138" s="429"/>
      <c r="H138" s="429"/>
      <c r="I138" s="429"/>
      <c r="J138" s="429"/>
      <c r="K138" s="429"/>
    </row>
    <row r="139" spans="1:11" ht="12.75">
      <c r="A139" s="429"/>
      <c r="B139" s="429"/>
      <c r="C139" s="429"/>
      <c r="D139" s="429"/>
      <c r="E139" s="429"/>
      <c r="F139" s="429"/>
      <c r="G139" s="429"/>
      <c r="H139" s="429"/>
      <c r="I139" s="429"/>
      <c r="J139" s="429"/>
      <c r="K139" s="429"/>
    </row>
    <row r="140" spans="1:11" ht="12.75">
      <c r="A140" s="429"/>
      <c r="B140" s="429"/>
      <c r="C140" s="429"/>
      <c r="D140" s="429"/>
      <c r="E140" s="429"/>
      <c r="F140" s="429"/>
      <c r="G140" s="429"/>
      <c r="H140" s="429"/>
      <c r="I140" s="429"/>
      <c r="J140" s="429"/>
      <c r="K140" s="429"/>
    </row>
    <row r="141" spans="1:11" ht="12.75">
      <c r="A141" s="429"/>
      <c r="B141" s="429"/>
      <c r="C141" s="429"/>
      <c r="D141" s="429"/>
      <c r="E141" s="429"/>
      <c r="F141" s="429"/>
      <c r="G141" s="429"/>
      <c r="H141" s="429"/>
      <c r="I141" s="429"/>
      <c r="J141" s="429"/>
      <c r="K141" s="429"/>
    </row>
    <row r="142" spans="1:11" ht="12.75">
      <c r="A142" s="429"/>
      <c r="B142" s="429"/>
      <c r="C142" s="429"/>
      <c r="D142" s="429"/>
      <c r="E142" s="429"/>
      <c r="F142" s="429"/>
      <c r="G142" s="429"/>
      <c r="H142" s="429"/>
      <c r="I142" s="429"/>
      <c r="J142" s="429"/>
      <c r="K142" s="429"/>
    </row>
    <row r="143" spans="1:11" ht="12.75">
      <c r="A143" s="429"/>
      <c r="B143" s="429"/>
      <c r="C143" s="429"/>
      <c r="D143" s="429"/>
      <c r="E143" s="429"/>
      <c r="F143" s="429"/>
      <c r="G143" s="429"/>
      <c r="H143" s="429"/>
      <c r="I143" s="429"/>
      <c r="J143" s="429"/>
      <c r="K143" s="429"/>
    </row>
    <row r="144" ht="12.75">
      <c r="A144" s="429"/>
    </row>
    <row r="145" ht="12.75">
      <c r="A145" s="429"/>
    </row>
    <row r="146" ht="12.75">
      <c r="A146" s="429"/>
    </row>
    <row r="147" ht="12.75">
      <c r="A147" s="429"/>
    </row>
    <row r="148" ht="12.75">
      <c r="A148" s="429"/>
    </row>
    <row r="149" ht="12.75">
      <c r="A149" s="429"/>
    </row>
    <row r="150" ht="12.75">
      <c r="A150" s="429"/>
    </row>
    <row r="151" ht="12.75">
      <c r="A151" s="429"/>
    </row>
    <row r="152" ht="12.75">
      <c r="A152" s="429"/>
    </row>
    <row r="153" ht="12.75">
      <c r="A153" s="429"/>
    </row>
    <row r="154" ht="12.75">
      <c r="A154" s="429"/>
    </row>
    <row r="155" ht="12.75">
      <c r="A155" s="429"/>
    </row>
    <row r="156" ht="12.75">
      <c r="A156" s="429"/>
    </row>
    <row r="157" ht="12.75">
      <c r="A157" s="429"/>
    </row>
    <row r="158" ht="12.75">
      <c r="A158" s="429"/>
    </row>
    <row r="159" ht="12.75">
      <c r="A159" s="429"/>
    </row>
    <row r="160" ht="12.75">
      <c r="A160" s="429"/>
    </row>
    <row r="161" ht="12.75">
      <c r="A161" s="429"/>
    </row>
    <row r="162" ht="12.75">
      <c r="A162" s="429"/>
    </row>
    <row r="163" ht="12.75">
      <c r="A163" s="429"/>
    </row>
    <row r="164" ht="12.75">
      <c r="A164" s="429"/>
    </row>
    <row r="165" ht="12.75">
      <c r="A165" s="429"/>
    </row>
    <row r="166" ht="12.75">
      <c r="A166" s="429"/>
    </row>
    <row r="167" ht="12.75">
      <c r="A167" s="429"/>
    </row>
    <row r="168" ht="12.75">
      <c r="A168" s="429"/>
    </row>
    <row r="169" ht="12.75">
      <c r="A169" s="429"/>
    </row>
  </sheetData>
  <sheetProtection/>
  <mergeCells count="8">
    <mergeCell ref="B4:C4"/>
    <mergeCell ref="G136:H136"/>
    <mergeCell ref="A1:K1"/>
    <mergeCell ref="B3:C3"/>
    <mergeCell ref="D3:E3"/>
    <mergeCell ref="F3:G3"/>
    <mergeCell ref="H3:I3"/>
    <mergeCell ref="J3:M3"/>
  </mergeCells>
  <printOptions/>
  <pageMargins left="0.7" right="0.3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4.57421875" style="417" customWidth="1"/>
    <col min="2" max="2" width="19.140625" style="388" customWidth="1"/>
    <col min="3" max="3" width="8.57421875" style="388" customWidth="1"/>
    <col min="4" max="5" width="6.8515625" style="388" customWidth="1"/>
    <col min="6" max="6" width="8.28125" style="388" customWidth="1"/>
    <col min="7" max="7" width="8.421875" style="388" customWidth="1"/>
    <col min="8" max="16384" width="9.140625" style="388" customWidth="1"/>
  </cols>
  <sheetData>
    <row r="1" spans="1:11" ht="15">
      <c r="A1" s="792" t="s">
        <v>310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</row>
    <row r="2" spans="1:11" ht="18.75" thickBot="1">
      <c r="A2" s="389"/>
      <c r="B2" s="390"/>
      <c r="C2" s="391"/>
      <c r="D2" s="391"/>
      <c r="E2" s="391"/>
      <c r="F2" s="391"/>
      <c r="G2" s="391"/>
      <c r="H2" s="392"/>
      <c r="K2" s="393" t="s">
        <v>394</v>
      </c>
    </row>
    <row r="3" spans="1:13" ht="12.75">
      <c r="A3" s="394" t="s">
        <v>243</v>
      </c>
      <c r="B3" s="794" t="s">
        <v>243</v>
      </c>
      <c r="C3" s="795"/>
      <c r="D3" s="796" t="s">
        <v>244</v>
      </c>
      <c r="E3" s="797"/>
      <c r="F3" s="798" t="s">
        <v>245</v>
      </c>
      <c r="G3" s="797"/>
      <c r="H3" s="798" t="s">
        <v>246</v>
      </c>
      <c r="I3" s="797"/>
      <c r="J3" s="799" t="s">
        <v>247</v>
      </c>
      <c r="K3" s="800"/>
      <c r="L3" s="800"/>
      <c r="M3" s="801"/>
    </row>
    <row r="4" spans="1:13" ht="13.5" thickBot="1">
      <c r="A4" s="395" t="s">
        <v>248</v>
      </c>
      <c r="B4" s="790" t="s">
        <v>249</v>
      </c>
      <c r="C4" s="791"/>
      <c r="D4" s="396" t="s">
        <v>250</v>
      </c>
      <c r="E4" s="397" t="s">
        <v>251</v>
      </c>
      <c r="F4" s="397" t="s">
        <v>250</v>
      </c>
      <c r="G4" s="397" t="s">
        <v>251</v>
      </c>
      <c r="H4" s="397" t="s">
        <v>250</v>
      </c>
      <c r="I4" s="397" t="s">
        <v>251</v>
      </c>
      <c r="J4" s="398" t="s">
        <v>252</v>
      </c>
      <c r="K4" s="398" t="s">
        <v>253</v>
      </c>
      <c r="L4" s="398" t="s">
        <v>254</v>
      </c>
      <c r="M4" s="399" t="s">
        <v>255</v>
      </c>
    </row>
    <row r="5" spans="1:13" ht="14.25" customHeight="1">
      <c r="A5" s="400" t="s">
        <v>311</v>
      </c>
      <c r="B5" s="474" t="s">
        <v>312</v>
      </c>
      <c r="C5" s="401"/>
      <c r="D5" s="402"/>
      <c r="E5" s="402"/>
      <c r="F5" s="402"/>
      <c r="G5" s="402"/>
      <c r="H5" s="402"/>
      <c r="I5" s="403"/>
      <c r="J5" s="404"/>
      <c r="K5" s="404"/>
      <c r="L5" s="404"/>
      <c r="M5" s="405"/>
    </row>
    <row r="6" spans="1:13" ht="12.75">
      <c r="A6" s="477" t="s">
        <v>258</v>
      </c>
      <c r="B6" s="478" t="s">
        <v>433</v>
      </c>
      <c r="C6" s="408" t="s">
        <v>140</v>
      </c>
      <c r="D6" s="409"/>
      <c r="E6" s="409"/>
      <c r="F6" s="492" t="s">
        <v>313</v>
      </c>
      <c r="G6" s="492">
        <v>20</v>
      </c>
      <c r="H6" s="409"/>
      <c r="I6" s="411"/>
      <c r="J6" s="410">
        <v>0</v>
      </c>
      <c r="K6" s="410">
        <v>0</v>
      </c>
      <c r="L6" s="410">
        <v>0</v>
      </c>
      <c r="M6" s="412" t="s">
        <v>435</v>
      </c>
    </row>
    <row r="7" spans="1:13" ht="12.75" customHeight="1" thickBot="1">
      <c r="A7" s="462" t="s">
        <v>281</v>
      </c>
      <c r="B7" s="493" t="s">
        <v>193</v>
      </c>
      <c r="C7" s="494"/>
      <c r="D7" s="495"/>
      <c r="E7" s="495"/>
      <c r="F7" s="496" t="s">
        <v>313</v>
      </c>
      <c r="G7" s="496">
        <v>20</v>
      </c>
      <c r="H7" s="495"/>
      <c r="I7" s="497"/>
      <c r="J7" s="498">
        <f>J6</f>
        <v>0</v>
      </c>
      <c r="K7" s="498">
        <f>K6</f>
        <v>0</v>
      </c>
      <c r="L7" s="498">
        <f>L6</f>
        <v>0</v>
      </c>
      <c r="M7" s="498" t="str">
        <f>M6</f>
        <v>81,,898</v>
      </c>
    </row>
    <row r="8" spans="1:13" ht="13.5" customHeight="1">
      <c r="A8" s="400" t="s">
        <v>311</v>
      </c>
      <c r="B8" s="474" t="s">
        <v>274</v>
      </c>
      <c r="C8" s="401"/>
      <c r="D8" s="402"/>
      <c r="E8" s="402"/>
      <c r="F8" s="402"/>
      <c r="G8" s="402"/>
      <c r="H8" s="402"/>
      <c r="I8" s="403"/>
      <c r="J8" s="404"/>
      <c r="K8" s="404"/>
      <c r="L8" s="404"/>
      <c r="M8" s="405"/>
    </row>
    <row r="9" spans="1:13" ht="14.25" customHeight="1">
      <c r="A9" s="477" t="s">
        <v>258</v>
      </c>
      <c r="B9" s="478" t="s">
        <v>434</v>
      </c>
      <c r="C9" s="408" t="s">
        <v>192</v>
      </c>
      <c r="D9" s="409"/>
      <c r="E9" s="409"/>
      <c r="F9" s="492" t="s">
        <v>313</v>
      </c>
      <c r="G9" s="492">
        <v>20</v>
      </c>
      <c r="H9" s="409"/>
      <c r="I9" s="411"/>
      <c r="J9" s="410">
        <v>0</v>
      </c>
      <c r="K9" s="410">
        <v>0</v>
      </c>
      <c r="L9" s="410">
        <v>15.278</v>
      </c>
      <c r="M9" s="412">
        <v>0</v>
      </c>
    </row>
    <row r="10" spans="1:13" ht="13.5" customHeight="1" thickBot="1">
      <c r="A10" s="462" t="s">
        <v>281</v>
      </c>
      <c r="B10" s="493" t="s">
        <v>193</v>
      </c>
      <c r="C10" s="494"/>
      <c r="D10" s="495"/>
      <c r="E10" s="495"/>
      <c r="F10" s="496" t="s">
        <v>313</v>
      </c>
      <c r="G10" s="496">
        <v>20</v>
      </c>
      <c r="H10" s="495"/>
      <c r="I10" s="497"/>
      <c r="J10" s="498">
        <f>J9</f>
        <v>0</v>
      </c>
      <c r="K10" s="498">
        <f>K9</f>
        <v>0</v>
      </c>
      <c r="L10" s="498">
        <f>L9</f>
        <v>15.278</v>
      </c>
      <c r="M10" s="498">
        <f>M9</f>
        <v>0</v>
      </c>
    </row>
    <row r="11" spans="1:13" ht="13.5" customHeight="1">
      <c r="A11" s="427"/>
      <c r="B11" s="426"/>
      <c r="C11" s="500"/>
      <c r="D11" s="429"/>
      <c r="E11" s="429"/>
      <c r="F11" s="433"/>
      <c r="G11" s="433"/>
      <c r="H11" s="429"/>
      <c r="I11" s="429"/>
      <c r="J11" s="434"/>
      <c r="K11" s="434"/>
      <c r="L11" s="434"/>
      <c r="M11" s="434"/>
    </row>
    <row r="12" spans="1:13" ht="13.5" customHeight="1">
      <c r="A12" s="427"/>
      <c r="B12" s="426"/>
      <c r="C12" s="500"/>
      <c r="D12" s="429"/>
      <c r="E12" s="429"/>
      <c r="F12" s="433"/>
      <c r="G12" s="433"/>
      <c r="H12" s="429"/>
      <c r="I12" s="429"/>
      <c r="J12" s="434"/>
      <c r="K12" s="434"/>
      <c r="L12" s="434"/>
      <c r="M12" s="434"/>
    </row>
    <row r="13" spans="1:13" ht="13.5" customHeight="1">
      <c r="A13" s="427"/>
      <c r="B13" s="426"/>
      <c r="C13" s="500"/>
      <c r="D13" s="429"/>
      <c r="E13" s="429"/>
      <c r="F13" s="433"/>
      <c r="G13" s="433"/>
      <c r="H13" s="429"/>
      <c r="I13" s="429"/>
      <c r="J13" s="434"/>
      <c r="K13" s="434"/>
      <c r="L13" s="434"/>
      <c r="M13" s="434"/>
    </row>
    <row r="14" spans="1:13" ht="13.5" customHeight="1">
      <c r="A14" s="427"/>
      <c r="B14" s="426"/>
      <c r="C14" s="500"/>
      <c r="D14" s="429"/>
      <c r="E14" s="429"/>
      <c r="F14" s="433"/>
      <c r="G14" s="433"/>
      <c r="H14" s="429"/>
      <c r="I14" s="429"/>
      <c r="J14" s="434"/>
      <c r="K14" s="434"/>
      <c r="L14" s="434"/>
      <c r="M14" s="434"/>
    </row>
    <row r="15" spans="1:13" ht="13.5" customHeight="1">
      <c r="A15" s="427"/>
      <c r="B15" s="426"/>
      <c r="C15" s="500"/>
      <c r="D15" s="429"/>
      <c r="E15" s="429"/>
      <c r="F15" s="433"/>
      <c r="G15" s="433"/>
      <c r="H15" s="429"/>
      <c r="I15" s="429"/>
      <c r="J15" s="434"/>
      <c r="K15" s="434"/>
      <c r="L15" s="434"/>
      <c r="M15" s="434"/>
    </row>
    <row r="16" spans="1:13" ht="13.5" customHeight="1">
      <c r="A16" s="427"/>
      <c r="B16" s="427"/>
      <c r="C16" s="500"/>
      <c r="D16" s="429"/>
      <c r="E16" s="429"/>
      <c r="F16" s="436"/>
      <c r="G16" s="436"/>
      <c r="H16" s="429"/>
      <c r="I16" s="429"/>
      <c r="J16" s="428"/>
      <c r="K16" s="428"/>
      <c r="L16" s="428"/>
      <c r="M16" s="428"/>
    </row>
    <row r="17" spans="1:13" ht="12.75">
      <c r="A17" t="s">
        <v>438</v>
      </c>
      <c r="B17" s="502"/>
      <c r="C17" s="500"/>
      <c r="D17" s="429"/>
      <c r="E17" s="429"/>
      <c r="F17" s="433"/>
      <c r="G17" s="433"/>
      <c r="H17" s="429"/>
      <c r="I17" s="429"/>
      <c r="J17" s="434"/>
      <c r="K17" s="434"/>
      <c r="L17" s="434"/>
      <c r="M17" s="434"/>
    </row>
    <row r="18" spans="1:13" ht="12.75">
      <c r="A18" s="501"/>
      <c r="B18" s="501"/>
      <c r="C18" s="500"/>
      <c r="D18" s="429"/>
      <c r="E18" s="429"/>
      <c r="F18" s="428"/>
      <c r="G18" s="428"/>
      <c r="H18" s="429"/>
      <c r="I18" s="429"/>
      <c r="J18" s="428"/>
      <c r="K18" s="428"/>
      <c r="L18" s="428"/>
      <c r="M18" s="428"/>
    </row>
    <row r="19" spans="1:13" ht="12.75">
      <c r="A19" s="501"/>
      <c r="B19" s="501"/>
      <c r="C19" s="500"/>
      <c r="D19" s="429"/>
      <c r="E19" s="429"/>
      <c r="F19" s="428"/>
      <c r="G19" s="428"/>
      <c r="H19" s="429"/>
      <c r="I19" s="429"/>
      <c r="J19" s="428"/>
      <c r="K19" s="428"/>
      <c r="L19" s="428"/>
      <c r="M19" s="428"/>
    </row>
    <row r="20" spans="1:13" ht="13.5" customHeight="1">
      <c r="A20" s="501"/>
      <c r="B20" s="501"/>
      <c r="C20" s="500"/>
      <c r="D20" s="429"/>
      <c r="E20" s="429"/>
      <c r="F20" s="428"/>
      <c r="G20" s="428"/>
      <c r="H20" s="429"/>
      <c r="I20" s="429"/>
      <c r="J20" s="428"/>
      <c r="K20" s="428"/>
      <c r="L20" s="428"/>
      <c r="M20" s="428"/>
    </row>
    <row r="21" spans="1:13" ht="12.75">
      <c r="A21" s="501"/>
      <c r="B21" s="501"/>
      <c r="C21" s="500"/>
      <c r="D21" s="429"/>
      <c r="E21" s="429"/>
      <c r="F21" s="428"/>
      <c r="G21" s="428"/>
      <c r="H21" s="429"/>
      <c r="I21" s="429"/>
      <c r="J21" s="428"/>
      <c r="K21" s="428"/>
      <c r="L21" s="428"/>
      <c r="M21" s="428"/>
    </row>
    <row r="22" spans="1:13" ht="12.75">
      <c r="A22" s="501"/>
      <c r="B22" s="501"/>
      <c r="C22" s="500"/>
      <c r="D22" s="429"/>
      <c r="E22" s="429"/>
      <c r="F22" s="428"/>
      <c r="G22" s="428"/>
      <c r="H22" s="429"/>
      <c r="I22" s="429"/>
      <c r="J22" s="428"/>
      <c r="K22" s="428"/>
      <c r="L22" s="428"/>
      <c r="M22" s="428"/>
    </row>
    <row r="23" spans="1:13" ht="12.75">
      <c r="A23" s="501"/>
      <c r="B23" s="503"/>
      <c r="C23" s="503"/>
      <c r="D23" s="429"/>
      <c r="E23" s="429"/>
      <c r="F23" s="434"/>
      <c r="G23" s="434"/>
      <c r="H23" s="429"/>
      <c r="I23" s="429"/>
      <c r="J23" s="434"/>
      <c r="K23" s="434"/>
      <c r="L23" s="434"/>
      <c r="M23" s="434"/>
    </row>
    <row r="24" spans="1:12" ht="12.75">
      <c r="A24" s="426"/>
      <c r="B24" s="426"/>
      <c r="C24" s="427"/>
      <c r="D24" s="427"/>
      <c r="E24" s="427"/>
      <c r="F24" s="427"/>
      <c r="G24" s="427"/>
      <c r="H24" s="428"/>
      <c r="I24" s="428"/>
      <c r="J24" s="428"/>
      <c r="K24" s="428"/>
      <c r="L24" s="429"/>
    </row>
    <row r="25" spans="1:11" ht="12.75">
      <c r="A25" s="427"/>
      <c r="B25" s="427"/>
      <c r="C25" s="430"/>
      <c r="D25" s="430"/>
      <c r="E25" s="430"/>
      <c r="F25" s="427"/>
      <c r="G25" s="427"/>
      <c r="H25" s="428"/>
      <c r="I25" s="428"/>
      <c r="J25" s="428"/>
      <c r="K25" s="428"/>
    </row>
    <row r="26" spans="1:11" ht="12.75">
      <c r="A26" s="427"/>
      <c r="B26" s="427"/>
      <c r="C26" s="430"/>
      <c r="D26" s="430"/>
      <c r="E26" s="430"/>
      <c r="F26" s="430"/>
      <c r="G26" s="430"/>
      <c r="H26" s="428"/>
      <c r="I26" s="428"/>
      <c r="J26" s="428"/>
      <c r="K26" s="428"/>
    </row>
    <row r="27" spans="1:11" ht="12.75">
      <c r="A27" s="431"/>
      <c r="B27" s="432"/>
      <c r="C27" s="433"/>
      <c r="D27" s="433"/>
      <c r="E27" s="433"/>
      <c r="F27" s="433"/>
      <c r="G27" s="433"/>
      <c r="H27" s="434"/>
      <c r="I27" s="434"/>
      <c r="J27" s="434"/>
      <c r="K27" s="434"/>
    </row>
    <row r="28" spans="1:11" ht="12.75">
      <c r="A28" s="435"/>
      <c r="B28" s="426"/>
      <c r="C28" s="431"/>
      <c r="D28" s="431"/>
      <c r="E28" s="431"/>
      <c r="F28" s="431"/>
      <c r="G28" s="436"/>
      <c r="H28" s="429"/>
      <c r="I28" s="429"/>
      <c r="J28" s="429"/>
      <c r="K28" s="429"/>
    </row>
    <row r="29" spans="1:11" ht="12.75">
      <c r="A29" s="437"/>
      <c r="B29" s="438"/>
      <c r="C29" s="436"/>
      <c r="D29" s="436"/>
      <c r="E29" s="436"/>
      <c r="F29" s="431"/>
      <c r="G29" s="436"/>
      <c r="H29" s="428"/>
      <c r="I29" s="428"/>
      <c r="J29" s="428"/>
      <c r="K29" s="428"/>
    </row>
    <row r="30" spans="1:11" ht="12.75">
      <c r="A30" s="437"/>
      <c r="B30" s="438"/>
      <c r="C30" s="436"/>
      <c r="D30" s="436"/>
      <c r="E30" s="436"/>
      <c r="F30" s="431"/>
      <c r="G30" s="436"/>
      <c r="H30" s="428"/>
      <c r="I30" s="428"/>
      <c r="J30" s="428"/>
      <c r="K30" s="428"/>
    </row>
    <row r="31" spans="1:11" ht="12.75">
      <c r="A31" s="437"/>
      <c r="B31" s="438"/>
      <c r="C31" s="436"/>
      <c r="D31" s="436"/>
      <c r="E31" s="436"/>
      <c r="F31" s="431"/>
      <c r="G31" s="436"/>
      <c r="H31" s="428"/>
      <c r="I31" s="428"/>
      <c r="J31" s="428"/>
      <c r="K31" s="428"/>
    </row>
    <row r="32" spans="1:11" ht="12.75">
      <c r="A32" s="437"/>
      <c r="B32" s="438"/>
      <c r="C32" s="436"/>
      <c r="D32" s="436"/>
      <c r="E32" s="436"/>
      <c r="F32" s="431"/>
      <c r="G32" s="436"/>
      <c r="H32" s="428"/>
      <c r="I32" s="428"/>
      <c r="J32" s="428"/>
      <c r="K32" s="428"/>
    </row>
    <row r="33" spans="1:11" ht="12.75">
      <c r="A33" s="437"/>
      <c r="B33" s="438"/>
      <c r="C33" s="436"/>
      <c r="D33" s="436"/>
      <c r="E33" s="436"/>
      <c r="F33" s="431"/>
      <c r="G33" s="436"/>
      <c r="H33" s="428"/>
      <c r="I33" s="428"/>
      <c r="J33" s="428"/>
      <c r="K33" s="428"/>
    </row>
    <row r="34" spans="1:11" ht="12.75">
      <c r="A34" s="437"/>
      <c r="B34" s="432"/>
      <c r="C34" s="433"/>
      <c r="D34" s="433"/>
      <c r="E34" s="433"/>
      <c r="F34" s="431"/>
      <c r="G34" s="436"/>
      <c r="H34" s="434"/>
      <c r="I34" s="434"/>
      <c r="J34" s="434"/>
      <c r="K34" s="434"/>
    </row>
    <row r="35" spans="1:11" ht="12.75">
      <c r="A35" s="435"/>
      <c r="B35" s="426"/>
      <c r="C35" s="431"/>
      <c r="D35" s="431"/>
      <c r="E35" s="431"/>
      <c r="F35" s="431"/>
      <c r="G35" s="436"/>
      <c r="H35" s="429"/>
      <c r="I35" s="429"/>
      <c r="J35" s="429"/>
      <c r="K35" s="429"/>
    </row>
    <row r="36" spans="1:11" ht="12.75">
      <c r="A36" s="437"/>
      <c r="B36" s="438"/>
      <c r="C36" s="436"/>
      <c r="D36" s="436"/>
      <c r="E36" s="436"/>
      <c r="F36" s="431"/>
      <c r="G36" s="436"/>
      <c r="H36" s="428"/>
      <c r="I36" s="428"/>
      <c r="J36" s="428"/>
      <c r="K36" s="428"/>
    </row>
    <row r="37" spans="1:11" ht="12.75">
      <c r="A37" s="431"/>
      <c r="B37" s="438"/>
      <c r="C37" s="436"/>
      <c r="D37" s="436"/>
      <c r="E37" s="436"/>
      <c r="F37" s="431"/>
      <c r="G37" s="436"/>
      <c r="H37" s="428"/>
      <c r="I37" s="428"/>
      <c r="J37" s="428"/>
      <c r="K37" s="428"/>
    </row>
    <row r="38" spans="1:11" ht="12.75">
      <c r="A38" s="431"/>
      <c r="B38" s="432"/>
      <c r="C38" s="436"/>
      <c r="D38" s="433"/>
      <c r="E38" s="433"/>
      <c r="F38" s="431"/>
      <c r="G38" s="436"/>
      <c r="H38" s="434"/>
      <c r="I38" s="434"/>
      <c r="J38" s="434"/>
      <c r="K38" s="434"/>
    </row>
    <row r="39" spans="1:11" ht="12.75">
      <c r="A39" s="439"/>
      <c r="B39" s="426"/>
      <c r="C39" s="431"/>
      <c r="D39" s="431"/>
      <c r="E39" s="431"/>
      <c r="F39" s="431"/>
      <c r="G39" s="436"/>
      <c r="H39" s="429"/>
      <c r="I39" s="429"/>
      <c r="J39" s="429"/>
      <c r="K39" s="429"/>
    </row>
    <row r="40" spans="1:11" ht="12.75">
      <c r="A40" s="429"/>
      <c r="B40" s="438"/>
      <c r="C40" s="436"/>
      <c r="D40" s="436"/>
      <c r="E40" s="436"/>
      <c r="F40" s="431"/>
      <c r="G40" s="436"/>
      <c r="H40" s="428"/>
      <c r="I40" s="428"/>
      <c r="J40" s="428"/>
      <c r="K40" s="428"/>
    </row>
    <row r="41" spans="1:11" ht="12.75">
      <c r="A41" s="429"/>
      <c r="B41" s="438"/>
      <c r="C41" s="436"/>
      <c r="D41" s="436"/>
      <c r="E41" s="436"/>
      <c r="F41" s="431"/>
      <c r="G41" s="436"/>
      <c r="H41" s="428"/>
      <c r="I41" s="428"/>
      <c r="J41" s="428"/>
      <c r="K41" s="428"/>
    </row>
    <row r="42" spans="1:11" ht="12.75">
      <c r="A42" s="437"/>
      <c r="B42" s="438"/>
      <c r="C42" s="436"/>
      <c r="D42" s="436"/>
      <c r="E42" s="436"/>
      <c r="F42" s="431"/>
      <c r="G42" s="436"/>
      <c r="H42" s="428"/>
      <c r="I42" s="428"/>
      <c r="J42" s="428"/>
      <c r="K42" s="428"/>
    </row>
    <row r="43" spans="1:11" ht="12.75">
      <c r="A43" s="427"/>
      <c r="B43" s="438"/>
      <c r="C43" s="436"/>
      <c r="D43" s="436"/>
      <c r="E43" s="436"/>
      <c r="F43" s="431"/>
      <c r="G43" s="436"/>
      <c r="H43" s="428"/>
      <c r="I43" s="428"/>
      <c r="J43" s="428"/>
      <c r="K43" s="428"/>
    </row>
    <row r="44" spans="1:11" ht="12.75">
      <c r="A44" s="427"/>
      <c r="B44" s="438"/>
      <c r="C44" s="436"/>
      <c r="D44" s="436"/>
      <c r="E44" s="436"/>
      <c r="F44" s="431"/>
      <c r="G44" s="436"/>
      <c r="H44" s="428"/>
      <c r="I44" s="428"/>
      <c r="J44" s="428"/>
      <c r="K44" s="428"/>
    </row>
    <row r="45" spans="1:11" ht="12.75">
      <c r="A45" s="437"/>
      <c r="B45" s="438"/>
      <c r="C45" s="436"/>
      <c r="D45" s="436"/>
      <c r="E45" s="436"/>
      <c r="F45" s="431"/>
      <c r="G45" s="436"/>
      <c r="H45" s="428"/>
      <c r="I45" s="428"/>
      <c r="J45" s="428"/>
      <c r="K45" s="428"/>
    </row>
    <row r="46" spans="1:11" ht="12.75">
      <c r="A46" s="437"/>
      <c r="B46" s="432"/>
      <c r="C46" s="436"/>
      <c r="D46" s="433"/>
      <c r="E46" s="433"/>
      <c r="F46" s="431"/>
      <c r="G46" s="436"/>
      <c r="H46" s="434"/>
      <c r="I46" s="434"/>
      <c r="J46" s="434"/>
      <c r="K46" s="434"/>
    </row>
    <row r="47" spans="1:11" ht="12.75">
      <c r="A47" s="439"/>
      <c r="B47" s="426"/>
      <c r="C47" s="431"/>
      <c r="D47" s="431"/>
      <c r="E47" s="431"/>
      <c r="F47" s="431"/>
      <c r="G47" s="436"/>
      <c r="H47" s="429"/>
      <c r="I47" s="429"/>
      <c r="J47" s="429"/>
      <c r="K47" s="429"/>
    </row>
    <row r="48" spans="1:11" ht="12.75">
      <c r="A48" s="429"/>
      <c r="B48" s="438"/>
      <c r="C48" s="436"/>
      <c r="D48" s="436"/>
      <c r="E48" s="436"/>
      <c r="F48" s="431"/>
      <c r="G48" s="436"/>
      <c r="H48" s="428"/>
      <c r="I48" s="428"/>
      <c r="J48" s="428"/>
      <c r="K48" s="428"/>
    </row>
    <row r="49" spans="1:11" ht="12.75">
      <c r="A49" s="429"/>
      <c r="B49" s="438"/>
      <c r="C49" s="436"/>
      <c r="D49" s="436"/>
      <c r="E49" s="436"/>
      <c r="F49" s="431"/>
      <c r="G49" s="436"/>
      <c r="H49" s="428"/>
      <c r="I49" s="428"/>
      <c r="J49" s="428"/>
      <c r="K49" s="428"/>
    </row>
    <row r="50" spans="1:11" ht="12.75">
      <c r="A50" s="427"/>
      <c r="B50" s="438"/>
      <c r="C50" s="436"/>
      <c r="D50" s="436"/>
      <c r="E50" s="436"/>
      <c r="F50" s="431"/>
      <c r="G50" s="436"/>
      <c r="H50" s="428"/>
      <c r="I50" s="428"/>
      <c r="J50" s="428"/>
      <c r="K50" s="428"/>
    </row>
    <row r="51" spans="1:11" ht="12.75">
      <c r="A51" s="440"/>
      <c r="B51" s="432"/>
      <c r="C51" s="436"/>
      <c r="D51" s="433"/>
      <c r="E51" s="433"/>
      <c r="F51" s="431"/>
      <c r="G51" s="436"/>
      <c r="H51" s="434"/>
      <c r="I51" s="434"/>
      <c r="J51" s="434"/>
      <c r="K51" s="434"/>
    </row>
    <row r="52" spans="1:11" ht="12.75">
      <c r="A52" s="435"/>
      <c r="B52" s="426"/>
      <c r="C52" s="431"/>
      <c r="D52" s="431"/>
      <c r="E52" s="431"/>
      <c r="F52" s="431"/>
      <c r="G52" s="431"/>
      <c r="H52" s="429"/>
      <c r="I52" s="429"/>
      <c r="J52" s="429"/>
      <c r="K52" s="429"/>
    </row>
    <row r="53" spans="1:11" ht="12.75">
      <c r="A53" s="437"/>
      <c r="B53" s="431"/>
      <c r="C53" s="436"/>
      <c r="D53" s="436"/>
      <c r="E53" s="436"/>
      <c r="F53" s="436"/>
      <c r="G53" s="436"/>
      <c r="H53" s="428"/>
      <c r="I53" s="428"/>
      <c r="J53" s="428"/>
      <c r="K53" s="428"/>
    </row>
    <row r="54" spans="1:11" ht="12.75">
      <c r="A54" s="427"/>
      <c r="B54" s="438"/>
      <c r="C54" s="436"/>
      <c r="D54" s="436"/>
      <c r="E54" s="436"/>
      <c r="F54" s="436"/>
      <c r="G54" s="436"/>
      <c r="H54" s="428"/>
      <c r="I54" s="428"/>
      <c r="J54" s="428"/>
      <c r="K54" s="428"/>
    </row>
    <row r="55" spans="1:11" ht="12.75">
      <c r="A55" s="427"/>
      <c r="B55" s="432"/>
      <c r="C55" s="433"/>
      <c r="D55" s="433"/>
      <c r="E55" s="433"/>
      <c r="F55" s="433"/>
      <c r="G55" s="433"/>
      <c r="H55" s="434"/>
      <c r="I55" s="434"/>
      <c r="J55" s="434"/>
      <c r="K55" s="434"/>
    </row>
    <row r="56" spans="1:11" ht="12.75">
      <c r="A56" s="427"/>
      <c r="B56" s="432"/>
      <c r="C56" s="433"/>
      <c r="D56" s="433"/>
      <c r="E56" s="433"/>
      <c r="F56" s="433"/>
      <c r="G56" s="433"/>
      <c r="H56" s="434"/>
      <c r="I56" s="434"/>
      <c r="J56" s="434"/>
      <c r="K56" s="434"/>
    </row>
    <row r="57" spans="1:11" ht="12.75">
      <c r="A57" s="427"/>
      <c r="B57" s="432"/>
      <c r="C57" s="433"/>
      <c r="D57" s="433"/>
      <c r="E57" s="433"/>
      <c r="F57" s="433"/>
      <c r="G57" s="433"/>
      <c r="H57" s="434"/>
      <c r="I57" s="434"/>
      <c r="J57" s="434"/>
      <c r="K57" s="434"/>
    </row>
    <row r="58" spans="1:11" ht="12.75">
      <c r="A58" s="427"/>
      <c r="B58" s="432"/>
      <c r="C58" s="433"/>
      <c r="D58" s="433"/>
      <c r="E58" s="433"/>
      <c r="F58" s="433"/>
      <c r="G58" s="433"/>
      <c r="H58" s="434"/>
      <c r="I58" s="434"/>
      <c r="J58" s="434"/>
      <c r="K58" s="434"/>
    </row>
    <row r="59" spans="1:11" ht="12.75">
      <c r="A59" s="427"/>
      <c r="B59" s="432"/>
      <c r="C59" s="433"/>
      <c r="D59" s="433"/>
      <c r="E59" s="433"/>
      <c r="F59" s="433"/>
      <c r="G59" s="433"/>
      <c r="H59" s="434"/>
      <c r="I59" s="434"/>
      <c r="J59" s="434"/>
      <c r="K59" s="434"/>
    </row>
    <row r="60" spans="1:11" ht="12.75">
      <c r="A60" s="427"/>
      <c r="B60" s="432"/>
      <c r="C60" s="433"/>
      <c r="D60" s="433"/>
      <c r="E60" s="433"/>
      <c r="F60" s="433"/>
      <c r="G60" s="433"/>
      <c r="H60" s="434"/>
      <c r="I60" s="434"/>
      <c r="J60" s="434"/>
      <c r="K60" s="434"/>
    </row>
    <row r="61" spans="1:11" ht="12.75">
      <c r="A61" s="426"/>
      <c r="B61" s="426"/>
      <c r="C61" s="427"/>
      <c r="D61" s="427"/>
      <c r="E61" s="427"/>
      <c r="F61" s="427"/>
      <c r="G61" s="427"/>
      <c r="H61" s="429"/>
      <c r="I61" s="429"/>
      <c r="J61" s="429"/>
      <c r="K61" s="429"/>
    </row>
    <row r="62" spans="1:11" ht="12.75">
      <c r="A62" s="427"/>
      <c r="B62" s="427"/>
      <c r="C62" s="427"/>
      <c r="D62" s="430"/>
      <c r="E62" s="430"/>
      <c r="F62" s="430"/>
      <c r="G62" s="430"/>
      <c r="H62" s="428"/>
      <c r="I62" s="428"/>
      <c r="J62" s="428"/>
      <c r="K62" s="428"/>
    </row>
    <row r="63" spans="1:11" ht="12.75">
      <c r="A63" s="427"/>
      <c r="B63" s="427"/>
      <c r="C63" s="427"/>
      <c r="D63" s="430"/>
      <c r="E63" s="430"/>
      <c r="F63" s="430"/>
      <c r="G63" s="430"/>
      <c r="H63" s="428"/>
      <c r="I63" s="428"/>
      <c r="J63" s="428"/>
      <c r="K63" s="428"/>
    </row>
    <row r="64" spans="1:11" ht="12.75">
      <c r="A64" s="427"/>
      <c r="B64" s="427"/>
      <c r="C64" s="427"/>
      <c r="D64" s="430"/>
      <c r="E64" s="430"/>
      <c r="F64" s="430"/>
      <c r="G64" s="430"/>
      <c r="H64" s="428"/>
      <c r="I64" s="428"/>
      <c r="J64" s="428"/>
      <c r="K64" s="428"/>
    </row>
    <row r="65" spans="1:11" ht="12.75">
      <c r="A65" s="427"/>
      <c r="B65" s="427"/>
      <c r="C65" s="427"/>
      <c r="D65" s="430"/>
      <c r="E65" s="430"/>
      <c r="F65" s="430"/>
      <c r="G65" s="430"/>
      <c r="H65" s="428"/>
      <c r="I65" s="428"/>
      <c r="J65" s="428"/>
      <c r="K65" s="428"/>
    </row>
    <row r="66" spans="1:11" ht="12.75">
      <c r="A66" s="427"/>
      <c r="B66" s="427"/>
      <c r="C66" s="427"/>
      <c r="D66" s="430"/>
      <c r="E66" s="430"/>
      <c r="F66" s="430"/>
      <c r="G66" s="430"/>
      <c r="H66" s="428"/>
      <c r="I66" s="428"/>
      <c r="J66" s="428"/>
      <c r="K66" s="428"/>
    </row>
    <row r="67" spans="1:11" ht="12.75">
      <c r="A67" s="427"/>
      <c r="B67" s="426"/>
      <c r="C67" s="427"/>
      <c r="D67" s="441"/>
      <c r="E67" s="441"/>
      <c r="F67" s="441"/>
      <c r="G67" s="441"/>
      <c r="H67" s="434"/>
      <c r="I67" s="434"/>
      <c r="J67" s="434"/>
      <c r="K67" s="434"/>
    </row>
    <row r="68" spans="1:11" ht="12.75">
      <c r="A68" s="426"/>
      <c r="B68" s="426"/>
      <c r="C68" s="427"/>
      <c r="D68" s="427"/>
      <c r="E68" s="427"/>
      <c r="F68" s="427"/>
      <c r="G68" s="427"/>
      <c r="H68" s="429"/>
      <c r="I68" s="429"/>
      <c r="J68" s="429"/>
      <c r="K68" s="429"/>
    </row>
    <row r="69" spans="1:11" ht="12.75">
      <c r="A69" s="429"/>
      <c r="B69" s="427"/>
      <c r="C69" s="427"/>
      <c r="D69" s="430"/>
      <c r="E69" s="430"/>
      <c r="F69" s="427"/>
      <c r="G69" s="427"/>
      <c r="H69" s="428"/>
      <c r="I69" s="428"/>
      <c r="J69" s="428"/>
      <c r="K69" s="428"/>
    </row>
    <row r="70" spans="1:11" ht="12.75">
      <c r="A70" s="429"/>
      <c r="B70" s="427"/>
      <c r="C70" s="427"/>
      <c r="D70" s="430"/>
      <c r="E70" s="430"/>
      <c r="F70" s="427"/>
      <c r="G70" s="427"/>
      <c r="H70" s="428"/>
      <c r="I70" s="428"/>
      <c r="J70" s="428"/>
      <c r="K70" s="428"/>
    </row>
    <row r="71" spans="1:11" ht="16.5" customHeight="1">
      <c r="A71" s="429"/>
      <c r="B71" s="427"/>
      <c r="C71" s="427"/>
      <c r="D71" s="430"/>
      <c r="E71" s="430"/>
      <c r="F71" s="427"/>
      <c r="G71" s="427"/>
      <c r="H71" s="428"/>
      <c r="I71" s="428"/>
      <c r="J71" s="428"/>
      <c r="K71" s="428"/>
    </row>
    <row r="72" spans="1:11" ht="12.75">
      <c r="A72" s="427"/>
      <c r="B72" s="427"/>
      <c r="C72" s="427"/>
      <c r="D72" s="430"/>
      <c r="E72" s="430"/>
      <c r="F72" s="427"/>
      <c r="G72" s="427"/>
      <c r="H72" s="428"/>
      <c r="I72" s="428"/>
      <c r="J72" s="428"/>
      <c r="K72" s="428"/>
    </row>
    <row r="73" spans="1:11" ht="12.75">
      <c r="A73" s="440"/>
      <c r="B73" s="427"/>
      <c r="C73" s="427"/>
      <c r="D73" s="430"/>
      <c r="E73" s="430"/>
      <c r="F73" s="427"/>
      <c r="G73" s="427"/>
      <c r="H73" s="428"/>
      <c r="I73" s="428"/>
      <c r="J73" s="428"/>
      <c r="K73" s="428"/>
    </row>
    <row r="74" spans="1:11" ht="12.75">
      <c r="A74" s="427"/>
      <c r="B74" s="427"/>
      <c r="C74" s="427"/>
      <c r="D74" s="430"/>
      <c r="E74" s="430"/>
      <c r="F74" s="427"/>
      <c r="G74" s="427"/>
      <c r="H74" s="428"/>
      <c r="I74" s="428"/>
      <c r="J74" s="428"/>
      <c r="K74" s="428"/>
    </row>
    <row r="75" spans="1:11" ht="12.75">
      <c r="A75" s="427"/>
      <c r="B75" s="427"/>
      <c r="C75" s="427"/>
      <c r="D75" s="430"/>
      <c r="E75" s="430"/>
      <c r="F75" s="427"/>
      <c r="G75" s="427"/>
      <c r="H75" s="428"/>
      <c r="I75" s="428"/>
      <c r="J75" s="428"/>
      <c r="K75" s="428"/>
    </row>
    <row r="76" spans="1:11" ht="12.75">
      <c r="A76" s="427"/>
      <c r="B76" s="427"/>
      <c r="C76" s="427"/>
      <c r="D76" s="430"/>
      <c r="E76" s="430"/>
      <c r="F76" s="427"/>
      <c r="G76" s="427"/>
      <c r="H76" s="428"/>
      <c r="I76" s="428"/>
      <c r="J76" s="428"/>
      <c r="K76" s="428"/>
    </row>
    <row r="77" spans="1:11" ht="12.75">
      <c r="A77" s="427"/>
      <c r="B77" s="427"/>
      <c r="C77" s="427"/>
      <c r="D77" s="430"/>
      <c r="E77" s="430"/>
      <c r="F77" s="427"/>
      <c r="G77" s="427"/>
      <c r="H77" s="428"/>
      <c r="I77" s="428"/>
      <c r="J77" s="428"/>
      <c r="K77" s="428"/>
    </row>
    <row r="78" spans="1:11" ht="12.75">
      <c r="A78" s="427"/>
      <c r="B78" s="427"/>
      <c r="C78" s="427"/>
      <c r="D78" s="430"/>
      <c r="E78" s="430"/>
      <c r="F78" s="427"/>
      <c r="G78" s="427"/>
      <c r="H78" s="428"/>
      <c r="I78" s="428"/>
      <c r="J78" s="428"/>
      <c r="K78" s="428"/>
    </row>
    <row r="79" spans="1:11" ht="12.75">
      <c r="A79" s="427"/>
      <c r="B79" s="427"/>
      <c r="C79" s="427"/>
      <c r="D79" s="430"/>
      <c r="E79" s="430"/>
      <c r="F79" s="427"/>
      <c r="G79" s="427"/>
      <c r="H79" s="428"/>
      <c r="I79" s="428"/>
      <c r="J79" s="428"/>
      <c r="K79" s="428"/>
    </row>
    <row r="80" spans="1:11" ht="12.75">
      <c r="A80" s="427"/>
      <c r="B80" s="427"/>
      <c r="C80" s="427"/>
      <c r="D80" s="430"/>
      <c r="E80" s="430"/>
      <c r="F80" s="427"/>
      <c r="G80" s="427"/>
      <c r="H80" s="428"/>
      <c r="I80" s="428"/>
      <c r="J80" s="428"/>
      <c r="K80" s="428"/>
    </row>
    <row r="81" spans="1:11" ht="12.75">
      <c r="A81" s="427"/>
      <c r="B81" s="427"/>
      <c r="C81" s="427"/>
      <c r="D81" s="430"/>
      <c r="E81" s="430"/>
      <c r="F81" s="427"/>
      <c r="G81" s="427"/>
      <c r="H81" s="428"/>
      <c r="I81" s="428"/>
      <c r="J81" s="428"/>
      <c r="K81" s="428"/>
    </row>
    <row r="82" spans="1:11" ht="12.75">
      <c r="A82" s="427"/>
      <c r="B82" s="426"/>
      <c r="C82" s="427"/>
      <c r="D82" s="441"/>
      <c r="E82" s="441"/>
      <c r="F82" s="427"/>
      <c r="G82" s="427"/>
      <c r="H82" s="434"/>
      <c r="I82" s="434"/>
      <c r="J82" s="434"/>
      <c r="K82" s="434"/>
    </row>
    <row r="83" spans="1:11" ht="12.75">
      <c r="A83" s="426"/>
      <c r="B83" s="426"/>
      <c r="C83" s="427"/>
      <c r="D83" s="427"/>
      <c r="E83" s="427"/>
      <c r="F83" s="427"/>
      <c r="G83" s="427"/>
      <c r="H83" s="429"/>
      <c r="I83" s="429"/>
      <c r="J83" s="429"/>
      <c r="K83" s="429"/>
    </row>
    <row r="84" spans="1:11" ht="12.75">
      <c r="A84" s="427"/>
      <c r="B84" s="427"/>
      <c r="C84" s="427"/>
      <c r="D84" s="430"/>
      <c r="E84" s="430"/>
      <c r="F84" s="427"/>
      <c r="G84" s="427"/>
      <c r="H84" s="428"/>
      <c r="I84" s="428"/>
      <c r="J84" s="428"/>
      <c r="K84" s="428"/>
    </row>
    <row r="85" spans="1:11" ht="12.75">
      <c r="A85" s="427"/>
      <c r="B85" s="427"/>
      <c r="C85" s="427"/>
      <c r="D85" s="430"/>
      <c r="E85" s="430"/>
      <c r="F85" s="427"/>
      <c r="G85" s="427"/>
      <c r="H85" s="428"/>
      <c r="I85" s="428"/>
      <c r="J85" s="428"/>
      <c r="K85" s="428"/>
    </row>
    <row r="86" spans="1:11" ht="12.75">
      <c r="A86" s="427"/>
      <c r="B86" s="427"/>
      <c r="C86" s="427"/>
      <c r="D86" s="430"/>
      <c r="E86" s="430"/>
      <c r="F86" s="427"/>
      <c r="G86" s="427"/>
      <c r="H86" s="428"/>
      <c r="I86" s="428"/>
      <c r="J86" s="428"/>
      <c r="K86" s="428"/>
    </row>
    <row r="87" spans="1:11" ht="12.75">
      <c r="A87" s="427"/>
      <c r="B87" s="427"/>
      <c r="C87" s="427"/>
      <c r="D87" s="430"/>
      <c r="E87" s="430"/>
      <c r="F87" s="427"/>
      <c r="G87" s="427"/>
      <c r="H87" s="428"/>
      <c r="I87" s="428"/>
      <c r="J87" s="428"/>
      <c r="K87" s="428"/>
    </row>
    <row r="88" spans="1:11" ht="12.75">
      <c r="A88" s="427"/>
      <c r="B88" s="427"/>
      <c r="C88" s="427"/>
      <c r="D88" s="430"/>
      <c r="E88" s="430"/>
      <c r="F88" s="427"/>
      <c r="G88" s="427"/>
      <c r="H88" s="428"/>
      <c r="I88" s="428"/>
      <c r="J88" s="428"/>
      <c r="K88" s="428"/>
    </row>
    <row r="89" spans="1:11" ht="12.75">
      <c r="A89" s="427"/>
      <c r="B89" s="427"/>
      <c r="C89" s="427"/>
      <c r="D89" s="430"/>
      <c r="E89" s="430"/>
      <c r="F89" s="427"/>
      <c r="G89" s="427"/>
      <c r="H89" s="428"/>
      <c r="I89" s="428"/>
      <c r="J89" s="428"/>
      <c r="K89" s="428"/>
    </row>
    <row r="90" spans="1:11" ht="12.75">
      <c r="A90" s="427"/>
      <c r="B90" s="427"/>
      <c r="C90" s="427"/>
      <c r="D90" s="430"/>
      <c r="E90" s="430"/>
      <c r="F90" s="427"/>
      <c r="G90" s="427"/>
      <c r="H90" s="428"/>
      <c r="I90" s="428"/>
      <c r="J90" s="428"/>
      <c r="K90" s="428"/>
    </row>
    <row r="91" spans="1:11" ht="12.75">
      <c r="A91" s="427"/>
      <c r="B91" s="427"/>
      <c r="C91" s="427"/>
      <c r="D91" s="430"/>
      <c r="E91" s="430"/>
      <c r="F91" s="427"/>
      <c r="G91" s="427"/>
      <c r="H91" s="428"/>
      <c r="I91" s="428"/>
      <c r="J91" s="428"/>
      <c r="K91" s="428"/>
    </row>
    <row r="92" spans="1:11" ht="12.75">
      <c r="A92" s="427"/>
      <c r="B92" s="426"/>
      <c r="C92" s="427"/>
      <c r="D92" s="441"/>
      <c r="E92" s="441"/>
      <c r="F92" s="427"/>
      <c r="G92" s="427"/>
      <c r="H92" s="434"/>
      <c r="I92" s="434"/>
      <c r="J92" s="434"/>
      <c r="K92" s="434"/>
    </row>
    <row r="93" spans="1:11" ht="12.75">
      <c r="A93" s="427"/>
      <c r="B93" s="426"/>
      <c r="C93" s="427"/>
      <c r="D93" s="441"/>
      <c r="E93" s="441"/>
      <c r="F93" s="427"/>
      <c r="G93" s="427"/>
      <c r="H93" s="434"/>
      <c r="I93" s="434"/>
      <c r="J93" s="434"/>
      <c r="K93" s="434"/>
    </row>
    <row r="94" spans="1:11" ht="12.75">
      <c r="A94" s="427"/>
      <c r="B94" s="426"/>
      <c r="C94" s="427"/>
      <c r="D94" s="441"/>
      <c r="E94" s="441"/>
      <c r="F94" s="427"/>
      <c r="G94" s="427"/>
      <c r="H94" s="434"/>
      <c r="I94" s="434"/>
      <c r="J94" s="434"/>
      <c r="K94" s="434"/>
    </row>
    <row r="95" spans="1:11" ht="12.75">
      <c r="A95" s="427"/>
      <c r="B95" s="426"/>
      <c r="C95" s="427"/>
      <c r="D95" s="441"/>
      <c r="E95" s="441"/>
      <c r="F95" s="427"/>
      <c r="G95" s="427"/>
      <c r="H95" s="434"/>
      <c r="I95" s="434"/>
      <c r="J95" s="434"/>
      <c r="K95" s="434"/>
    </row>
    <row r="96" spans="1:11" ht="12.75">
      <c r="A96" s="426"/>
      <c r="B96" s="426"/>
      <c r="C96" s="427"/>
      <c r="D96" s="427"/>
      <c r="E96" s="427"/>
      <c r="F96" s="427"/>
      <c r="G96" s="427"/>
      <c r="H96" s="429"/>
      <c r="I96" s="429"/>
      <c r="J96" s="429"/>
      <c r="K96" s="429"/>
    </row>
    <row r="97" spans="1:11" ht="12.75">
      <c r="A97" s="427"/>
      <c r="B97" s="427"/>
      <c r="C97" s="427"/>
      <c r="D97" s="430"/>
      <c r="E97" s="430"/>
      <c r="F97" s="427"/>
      <c r="G97" s="427"/>
      <c r="H97" s="428"/>
      <c r="I97" s="428"/>
      <c r="J97" s="428"/>
      <c r="K97" s="428"/>
    </row>
    <row r="98" spans="1:11" ht="12.75">
      <c r="A98" s="427"/>
      <c r="B98" s="427"/>
      <c r="C98" s="427"/>
      <c r="D98" s="430"/>
      <c r="E98" s="430"/>
      <c r="F98" s="427"/>
      <c r="G98" s="427"/>
      <c r="H98" s="428"/>
      <c r="I98" s="428"/>
      <c r="J98" s="428"/>
      <c r="K98" s="428"/>
    </row>
    <row r="99" spans="1:11" ht="12.75">
      <c r="A99" s="427"/>
      <c r="B99" s="427"/>
      <c r="C99" s="427"/>
      <c r="D99" s="430"/>
      <c r="E99" s="430"/>
      <c r="F99" s="427"/>
      <c r="G99" s="427"/>
      <c r="H99" s="428"/>
      <c r="I99" s="428"/>
      <c r="J99" s="428"/>
      <c r="K99" s="428"/>
    </row>
    <row r="100" spans="1:11" ht="12.75">
      <c r="A100" s="427"/>
      <c r="B100" s="426"/>
      <c r="C100" s="427"/>
      <c r="D100" s="441"/>
      <c r="E100" s="441"/>
      <c r="F100" s="427"/>
      <c r="G100" s="427"/>
      <c r="H100" s="434"/>
      <c r="I100" s="434"/>
      <c r="J100" s="434"/>
      <c r="K100" s="434"/>
    </row>
    <row r="101" spans="1:11" ht="12.75">
      <c r="A101" s="426"/>
      <c r="B101" s="426"/>
      <c r="C101" s="427"/>
      <c r="D101" s="427"/>
      <c r="E101" s="427"/>
      <c r="F101" s="427"/>
      <c r="G101" s="427"/>
      <c r="H101" s="429"/>
      <c r="I101" s="429"/>
      <c r="J101" s="429"/>
      <c r="K101" s="429"/>
    </row>
    <row r="102" spans="1:11" ht="12.75">
      <c r="A102" s="427"/>
      <c r="B102" s="427"/>
      <c r="C102" s="430"/>
      <c r="D102" s="430"/>
      <c r="E102" s="430"/>
      <c r="F102" s="427"/>
      <c r="G102" s="427"/>
      <c r="H102" s="428"/>
      <c r="I102" s="428"/>
      <c r="J102" s="428"/>
      <c r="K102" s="428"/>
    </row>
    <row r="103" spans="1:11" ht="12.75">
      <c r="A103" s="427"/>
      <c r="B103" s="427"/>
      <c r="C103" s="430"/>
      <c r="D103" s="430"/>
      <c r="E103" s="430"/>
      <c r="F103" s="427"/>
      <c r="G103" s="427"/>
      <c r="H103" s="428"/>
      <c r="I103" s="428"/>
      <c r="J103" s="428"/>
      <c r="K103" s="428"/>
    </row>
    <row r="104" spans="1:11" ht="12.75">
      <c r="A104" s="427"/>
      <c r="B104" s="427"/>
      <c r="C104" s="430"/>
      <c r="D104" s="430"/>
      <c r="E104" s="430"/>
      <c r="F104" s="427"/>
      <c r="G104" s="427"/>
      <c r="H104" s="428"/>
      <c r="I104" s="428"/>
      <c r="J104" s="428"/>
      <c r="K104" s="428"/>
    </row>
    <row r="105" spans="1:11" ht="12.75">
      <c r="A105" s="427"/>
      <c r="B105" s="427"/>
      <c r="C105" s="430"/>
      <c r="D105" s="430"/>
      <c r="E105" s="430"/>
      <c r="F105" s="427"/>
      <c r="G105" s="427"/>
      <c r="H105" s="428"/>
      <c r="I105" s="428"/>
      <c r="J105" s="428"/>
      <c r="K105" s="428"/>
    </row>
    <row r="106" spans="1:11" ht="12.75">
      <c r="A106" s="427"/>
      <c r="B106" s="426"/>
      <c r="C106" s="441"/>
      <c r="D106" s="441"/>
      <c r="E106" s="441"/>
      <c r="F106" s="427"/>
      <c r="G106" s="427"/>
      <c r="H106" s="434"/>
      <c r="I106" s="434"/>
      <c r="J106" s="434"/>
      <c r="K106" s="434"/>
    </row>
    <row r="107" spans="1:11" ht="12.75">
      <c r="A107" s="426"/>
      <c r="B107" s="426"/>
      <c r="C107" s="427"/>
      <c r="D107" s="427"/>
      <c r="E107" s="427"/>
      <c r="F107" s="427"/>
      <c r="G107" s="427"/>
      <c r="H107" s="429"/>
      <c r="I107" s="429"/>
      <c r="J107" s="429"/>
      <c r="K107" s="429"/>
    </row>
    <row r="108" spans="1:11" ht="12.75">
      <c r="A108" s="427"/>
      <c r="B108" s="427"/>
      <c r="C108" s="427"/>
      <c r="D108" s="427"/>
      <c r="E108" s="427"/>
      <c r="F108" s="427"/>
      <c r="G108" s="427"/>
      <c r="H108" s="428"/>
      <c r="I108" s="428"/>
      <c r="J108" s="428"/>
      <c r="K108" s="428"/>
    </row>
    <row r="109" spans="1:11" ht="12.75">
      <c r="A109" s="427"/>
      <c r="B109" s="427"/>
      <c r="C109" s="427"/>
      <c r="D109" s="427"/>
      <c r="E109" s="427"/>
      <c r="F109" s="427"/>
      <c r="G109" s="427"/>
      <c r="H109" s="428"/>
      <c r="I109" s="428"/>
      <c r="J109" s="428"/>
      <c r="K109" s="428"/>
    </row>
    <row r="110" spans="1:11" ht="12.75">
      <c r="A110" s="427"/>
      <c r="B110" s="427"/>
      <c r="C110" s="427"/>
      <c r="D110" s="427"/>
      <c r="E110" s="427"/>
      <c r="F110" s="427"/>
      <c r="G110" s="427"/>
      <c r="H110" s="428"/>
      <c r="I110" s="428"/>
      <c r="J110" s="428"/>
      <c r="K110" s="428"/>
    </row>
    <row r="111" spans="1:11" ht="12.75">
      <c r="A111" s="426"/>
      <c r="B111" s="427"/>
      <c r="C111" s="427"/>
      <c r="D111" s="427"/>
      <c r="E111" s="427"/>
      <c r="F111" s="427"/>
      <c r="G111" s="427"/>
      <c r="H111" s="428"/>
      <c r="I111" s="428"/>
      <c r="J111" s="428"/>
      <c r="K111" s="428"/>
    </row>
    <row r="112" spans="1:11" ht="12.75">
      <c r="A112" s="427"/>
      <c r="B112" s="427"/>
      <c r="C112" s="427"/>
      <c r="D112" s="427"/>
      <c r="E112" s="427"/>
      <c r="F112" s="427"/>
      <c r="G112" s="427"/>
      <c r="H112" s="428"/>
      <c r="I112" s="428"/>
      <c r="J112" s="428"/>
      <c r="K112" s="428"/>
    </row>
    <row r="113" spans="1:11" ht="12.75">
      <c r="A113" s="427"/>
      <c r="B113" s="427"/>
      <c r="C113" s="427"/>
      <c r="D113" s="427"/>
      <c r="E113" s="427"/>
      <c r="F113" s="427"/>
      <c r="G113" s="427"/>
      <c r="H113" s="428"/>
      <c r="I113" s="428"/>
      <c r="J113" s="428"/>
      <c r="K113" s="428"/>
    </row>
    <row r="114" spans="1:11" ht="12.75">
      <c r="A114" s="427"/>
      <c r="B114" s="427"/>
      <c r="C114" s="427"/>
      <c r="D114" s="427"/>
      <c r="E114" s="427"/>
      <c r="F114" s="427"/>
      <c r="G114" s="427"/>
      <c r="H114" s="428"/>
      <c r="I114" s="428"/>
      <c r="J114" s="428"/>
      <c r="K114" s="428"/>
    </row>
    <row r="115" spans="1:11" ht="12.75">
      <c r="A115" s="427"/>
      <c r="B115" s="427"/>
      <c r="C115" s="427"/>
      <c r="D115" s="427"/>
      <c r="E115" s="427"/>
      <c r="F115" s="427"/>
      <c r="G115" s="427"/>
      <c r="H115" s="428"/>
      <c r="I115" s="428"/>
      <c r="J115" s="428"/>
      <c r="K115" s="428"/>
    </row>
    <row r="116" spans="1:11" ht="12.75">
      <c r="A116" s="427"/>
      <c r="B116" s="426"/>
      <c r="C116" s="427"/>
      <c r="D116" s="427"/>
      <c r="E116" s="427"/>
      <c r="F116" s="427"/>
      <c r="G116" s="427"/>
      <c r="H116" s="434"/>
      <c r="I116" s="434"/>
      <c r="J116" s="434"/>
      <c r="K116" s="434"/>
    </row>
    <row r="117" spans="1:11" ht="12.75">
      <c r="A117" s="426"/>
      <c r="B117" s="426"/>
      <c r="C117" s="427"/>
      <c r="D117" s="427"/>
      <c r="E117" s="427"/>
      <c r="F117" s="427"/>
      <c r="G117" s="427"/>
      <c r="H117" s="429"/>
      <c r="I117" s="429"/>
      <c r="J117" s="429"/>
      <c r="K117" s="429"/>
    </row>
    <row r="118" spans="1:11" ht="12.75">
      <c r="A118" s="427"/>
      <c r="B118" s="427"/>
      <c r="C118" s="430"/>
      <c r="D118" s="427"/>
      <c r="E118" s="427"/>
      <c r="F118" s="427"/>
      <c r="G118" s="427"/>
      <c r="H118" s="428"/>
      <c r="I118" s="428"/>
      <c r="J118" s="428"/>
      <c r="K118" s="428"/>
    </row>
    <row r="119" spans="1:11" ht="12.75">
      <c r="A119" s="427"/>
      <c r="B119" s="427"/>
      <c r="C119" s="430"/>
      <c r="D119" s="427"/>
      <c r="E119" s="427"/>
      <c r="F119" s="427"/>
      <c r="G119" s="427"/>
      <c r="H119" s="428"/>
      <c r="I119" s="428"/>
      <c r="J119" s="428"/>
      <c r="K119" s="428"/>
    </row>
    <row r="120" spans="1:11" ht="12.75">
      <c r="A120" s="427"/>
      <c r="B120" s="426"/>
      <c r="C120" s="441"/>
      <c r="D120" s="427"/>
      <c r="E120" s="427"/>
      <c r="F120" s="427"/>
      <c r="G120" s="427"/>
      <c r="H120" s="434"/>
      <c r="I120" s="434"/>
      <c r="J120" s="434"/>
      <c r="K120" s="434"/>
    </row>
    <row r="121" spans="1:11" ht="12.75">
      <c r="A121" s="426"/>
      <c r="B121" s="426"/>
      <c r="C121" s="427"/>
      <c r="D121" s="427"/>
      <c r="E121" s="427"/>
      <c r="F121" s="427"/>
      <c r="G121" s="442"/>
      <c r="H121" s="429"/>
      <c r="I121" s="429"/>
      <c r="J121" s="429"/>
      <c r="K121" s="429"/>
    </row>
    <row r="122" spans="1:11" ht="12.75">
      <c r="A122" s="437"/>
      <c r="B122" s="427"/>
      <c r="C122" s="442"/>
      <c r="D122" s="442"/>
      <c r="E122" s="442"/>
      <c r="F122" s="442"/>
      <c r="G122" s="442"/>
      <c r="H122" s="429"/>
      <c r="I122" s="429"/>
      <c r="J122" s="429"/>
      <c r="K122" s="429"/>
    </row>
    <row r="123" spans="1:11" ht="12.75">
      <c r="A123" s="427"/>
      <c r="B123" s="427"/>
      <c r="C123" s="442"/>
      <c r="D123" s="442"/>
      <c r="E123" s="442"/>
      <c r="F123" s="442"/>
      <c r="G123" s="442"/>
      <c r="H123" s="429"/>
      <c r="I123" s="429"/>
      <c r="J123" s="429"/>
      <c r="K123" s="429"/>
    </row>
    <row r="124" spans="1:11" ht="12.75">
      <c r="A124" s="426"/>
      <c r="B124" s="426"/>
      <c r="C124" s="442"/>
      <c r="D124" s="442"/>
      <c r="E124" s="442"/>
      <c r="F124" s="442"/>
      <c r="G124" s="442"/>
      <c r="H124" s="429"/>
      <c r="I124" s="429"/>
      <c r="J124" s="429"/>
      <c r="K124" s="429"/>
    </row>
    <row r="125" spans="1:11" ht="12.75">
      <c r="A125" s="426"/>
      <c r="B125" s="426"/>
      <c r="C125" s="427"/>
      <c r="D125" s="427"/>
      <c r="E125" s="427"/>
      <c r="F125" s="427"/>
      <c r="G125" s="427"/>
      <c r="H125" s="429"/>
      <c r="I125" s="429"/>
      <c r="J125" s="429"/>
      <c r="K125" s="429"/>
    </row>
    <row r="126" spans="1:11" ht="12.75">
      <c r="A126" s="427"/>
      <c r="B126" s="427"/>
      <c r="C126" s="430"/>
      <c r="D126" s="427"/>
      <c r="E126" s="427"/>
      <c r="F126" s="427"/>
      <c r="G126" s="427"/>
      <c r="H126" s="428"/>
      <c r="I126" s="428"/>
      <c r="J126" s="428"/>
      <c r="K126" s="428"/>
    </row>
    <row r="127" spans="1:11" ht="12.75">
      <c r="A127" s="427"/>
      <c r="B127" s="429"/>
      <c r="C127" s="430"/>
      <c r="D127" s="427"/>
      <c r="E127" s="427"/>
      <c r="F127" s="427"/>
      <c r="G127" s="427"/>
      <c r="H127" s="428"/>
      <c r="I127" s="428"/>
      <c r="J127" s="428"/>
      <c r="K127" s="428"/>
    </row>
    <row r="128" spans="1:11" ht="12.75">
      <c r="A128" s="427"/>
      <c r="B128" s="443"/>
      <c r="C128" s="441"/>
      <c r="D128" s="427"/>
      <c r="E128" s="427"/>
      <c r="F128" s="427"/>
      <c r="G128" s="427"/>
      <c r="H128" s="434"/>
      <c r="I128" s="434"/>
      <c r="J128" s="434"/>
      <c r="K128" s="434"/>
    </row>
    <row r="129" spans="1:11" ht="12.75">
      <c r="A129" s="427"/>
      <c r="B129" s="443"/>
      <c r="C129" s="441"/>
      <c r="D129" s="427"/>
      <c r="E129" s="427"/>
      <c r="F129" s="427"/>
      <c r="G129" s="427"/>
      <c r="H129" s="434"/>
      <c r="I129" s="434"/>
      <c r="J129" s="434"/>
      <c r="K129" s="434"/>
    </row>
    <row r="130" spans="1:11" ht="12.75">
      <c r="A130" s="427"/>
      <c r="B130" s="443"/>
      <c r="C130" s="441"/>
      <c r="D130" s="427"/>
      <c r="E130" s="427"/>
      <c r="F130" s="427"/>
      <c r="G130" s="427"/>
      <c r="H130" s="434"/>
      <c r="I130" s="434"/>
      <c r="J130" s="434"/>
      <c r="K130" s="434"/>
    </row>
    <row r="131" spans="1:11" ht="12.75">
      <c r="A131" s="427"/>
      <c r="B131" s="443"/>
      <c r="C131" s="441"/>
      <c r="D131" s="427"/>
      <c r="E131" s="427"/>
      <c r="F131" s="427"/>
      <c r="G131" s="427"/>
      <c r="H131" s="434"/>
      <c r="I131" s="434"/>
      <c r="J131" s="434"/>
      <c r="K131" s="434"/>
    </row>
    <row r="132" spans="1:11" ht="12.75">
      <c r="A132" s="426"/>
      <c r="B132" s="426"/>
      <c r="C132" s="427"/>
      <c r="D132" s="427"/>
      <c r="E132" s="427"/>
      <c r="F132" s="427"/>
      <c r="G132" s="427"/>
      <c r="H132" s="429"/>
      <c r="I132" s="429"/>
      <c r="J132" s="429"/>
      <c r="K132" s="429"/>
    </row>
    <row r="133" spans="1:11" ht="12.75">
      <c r="A133" s="427"/>
      <c r="B133" s="427"/>
      <c r="C133" s="430"/>
      <c r="D133" s="430"/>
      <c r="E133" s="430"/>
      <c r="F133" s="427"/>
      <c r="G133" s="427"/>
      <c r="H133" s="428"/>
      <c r="I133" s="428"/>
      <c r="J133" s="428"/>
      <c r="K133" s="428"/>
    </row>
    <row r="134" spans="1:11" ht="12.75">
      <c r="A134" s="427"/>
      <c r="B134" s="427"/>
      <c r="C134" s="430"/>
      <c r="D134" s="430"/>
      <c r="E134" s="430"/>
      <c r="F134" s="427"/>
      <c r="G134" s="427"/>
      <c r="H134" s="428"/>
      <c r="I134" s="428"/>
      <c r="J134" s="428"/>
      <c r="K134" s="428"/>
    </row>
    <row r="135" spans="1:11" ht="12.75">
      <c r="A135" s="427"/>
      <c r="B135" s="427"/>
      <c r="C135" s="430"/>
      <c r="D135" s="430"/>
      <c r="E135" s="430"/>
      <c r="F135" s="427"/>
      <c r="G135" s="427"/>
      <c r="H135" s="428"/>
      <c r="I135" s="428"/>
      <c r="J135" s="428"/>
      <c r="K135" s="428"/>
    </row>
    <row r="136" spans="1:11" ht="12.75">
      <c r="A136" s="429"/>
      <c r="B136" s="427"/>
      <c r="C136" s="430"/>
      <c r="D136" s="428"/>
      <c r="E136" s="428"/>
      <c r="F136" s="429"/>
      <c r="G136" s="429"/>
      <c r="H136" s="428"/>
      <c r="I136" s="428"/>
      <c r="J136" s="428"/>
      <c r="K136" s="428"/>
    </row>
    <row r="137" spans="1:11" ht="12.75">
      <c r="A137" s="429"/>
      <c r="B137" s="429"/>
      <c r="C137" s="428"/>
      <c r="D137" s="428"/>
      <c r="E137" s="428"/>
      <c r="F137" s="429"/>
      <c r="G137" s="429"/>
      <c r="H137" s="428"/>
      <c r="I137" s="428"/>
      <c r="J137" s="428"/>
      <c r="K137" s="428"/>
    </row>
    <row r="138" spans="1:11" ht="12.75">
      <c r="A138" s="429"/>
      <c r="B138" s="443"/>
      <c r="C138" s="434"/>
      <c r="D138" s="434"/>
      <c r="E138" s="434"/>
      <c r="F138" s="429"/>
      <c r="G138" s="429"/>
      <c r="H138" s="434"/>
      <c r="I138" s="434"/>
      <c r="J138" s="434"/>
      <c r="K138" s="434"/>
    </row>
    <row r="139" spans="1:11" ht="12.75">
      <c r="A139" s="429"/>
      <c r="B139" s="443"/>
      <c r="C139" s="429"/>
      <c r="D139" s="429"/>
      <c r="E139" s="429"/>
      <c r="F139" s="429"/>
      <c r="G139" s="429"/>
      <c r="H139" s="443"/>
      <c r="I139" s="443"/>
      <c r="J139" s="443"/>
      <c r="K139" s="443"/>
    </row>
    <row r="140" spans="1:11" ht="12.75">
      <c r="A140" s="429"/>
      <c r="B140" s="429"/>
      <c r="C140" s="429"/>
      <c r="D140" s="429"/>
      <c r="E140" s="429"/>
      <c r="F140" s="429"/>
      <c r="G140" s="429"/>
      <c r="H140" s="429"/>
      <c r="I140" s="429"/>
      <c r="J140" s="429"/>
      <c r="K140" s="429"/>
    </row>
    <row r="141" spans="1:11" ht="25.5" customHeight="1">
      <c r="A141" s="429"/>
      <c r="B141" s="429"/>
      <c r="C141" s="429"/>
      <c r="D141" s="444"/>
      <c r="E141" s="429"/>
      <c r="F141" s="429"/>
      <c r="G141" s="789"/>
      <c r="H141" s="789"/>
      <c r="I141" s="429"/>
      <c r="J141" s="429"/>
      <c r="K141" s="429"/>
    </row>
    <row r="142" spans="1:11" ht="12.75">
      <c r="A142" s="429"/>
      <c r="B142" s="429"/>
      <c r="C142" s="429"/>
      <c r="D142" s="429"/>
      <c r="E142" s="429"/>
      <c r="F142" s="429"/>
      <c r="G142" s="429"/>
      <c r="H142" s="429"/>
      <c r="I142" s="429"/>
      <c r="J142" s="429"/>
      <c r="K142" s="429"/>
    </row>
    <row r="143" spans="1:11" ht="12.75">
      <c r="A143" s="429"/>
      <c r="B143" s="429"/>
      <c r="C143" s="429"/>
      <c r="D143" s="429"/>
      <c r="E143" s="429"/>
      <c r="F143" s="429"/>
      <c r="G143" s="429"/>
      <c r="H143" s="429"/>
      <c r="I143" s="429"/>
      <c r="J143" s="429"/>
      <c r="K143" s="429"/>
    </row>
    <row r="144" spans="1:11" ht="12.75">
      <c r="A144" s="429"/>
      <c r="B144" s="429"/>
      <c r="C144" s="429"/>
      <c r="D144" s="429"/>
      <c r="E144" s="429"/>
      <c r="F144" s="429"/>
      <c r="G144" s="429"/>
      <c r="H144" s="429"/>
      <c r="I144" s="429"/>
      <c r="J144" s="429"/>
      <c r="K144" s="429"/>
    </row>
    <row r="145" spans="1:11" ht="12.75">
      <c r="A145" s="429"/>
      <c r="B145" s="429"/>
      <c r="C145" s="429"/>
      <c r="D145" s="429"/>
      <c r="E145" s="429"/>
      <c r="F145" s="429"/>
      <c r="G145" s="429"/>
      <c r="H145" s="429"/>
      <c r="I145" s="429"/>
      <c r="J145" s="429"/>
      <c r="K145" s="429"/>
    </row>
    <row r="146" spans="1:11" ht="12.75">
      <c r="A146" s="429"/>
      <c r="B146" s="429"/>
      <c r="C146" s="429"/>
      <c r="D146" s="429"/>
      <c r="E146" s="429"/>
      <c r="F146" s="429"/>
      <c r="G146" s="429"/>
      <c r="H146" s="429"/>
      <c r="I146" s="429"/>
      <c r="J146" s="429"/>
      <c r="K146" s="429"/>
    </row>
    <row r="147" spans="1:11" ht="12.75">
      <c r="A147" s="429"/>
      <c r="B147" s="429"/>
      <c r="C147" s="429"/>
      <c r="D147" s="429"/>
      <c r="E147" s="429"/>
      <c r="F147" s="429"/>
      <c r="G147" s="429"/>
      <c r="H147" s="429"/>
      <c r="I147" s="429"/>
      <c r="J147" s="429"/>
      <c r="K147" s="429"/>
    </row>
    <row r="148" spans="1:11" ht="12.75">
      <c r="A148" s="429"/>
      <c r="B148" s="429"/>
      <c r="C148" s="429"/>
      <c r="D148" s="429"/>
      <c r="E148" s="429"/>
      <c r="F148" s="429"/>
      <c r="G148" s="429"/>
      <c r="H148" s="429"/>
      <c r="I148" s="429"/>
      <c r="J148" s="429"/>
      <c r="K148" s="429"/>
    </row>
    <row r="149" ht="12.75">
      <c r="A149" s="429"/>
    </row>
    <row r="150" ht="12.75">
      <c r="A150" s="429"/>
    </row>
    <row r="151" ht="12.75">
      <c r="A151" s="429"/>
    </row>
    <row r="152" ht="12.75">
      <c r="A152" s="429"/>
    </row>
    <row r="153" ht="12.75">
      <c r="A153" s="429"/>
    </row>
    <row r="154" ht="12.75">
      <c r="A154" s="429"/>
    </row>
    <row r="155" ht="12.75">
      <c r="A155" s="429"/>
    </row>
    <row r="156" ht="12.75">
      <c r="A156" s="429"/>
    </row>
    <row r="157" ht="12.75">
      <c r="A157" s="429"/>
    </row>
    <row r="158" ht="12.75">
      <c r="A158" s="429"/>
    </row>
    <row r="159" ht="12.75">
      <c r="A159" s="429"/>
    </row>
    <row r="160" ht="12.75">
      <c r="A160" s="429"/>
    </row>
    <row r="161" ht="12.75">
      <c r="A161" s="429"/>
    </row>
    <row r="162" ht="12.75">
      <c r="A162" s="429"/>
    </row>
    <row r="163" ht="12.75">
      <c r="A163" s="429"/>
    </row>
    <row r="164" ht="12.75">
      <c r="A164" s="429"/>
    </row>
    <row r="165" ht="12.75">
      <c r="A165" s="429"/>
    </row>
    <row r="166" ht="12.75">
      <c r="A166" s="429"/>
    </row>
    <row r="167" ht="12.75">
      <c r="A167" s="429"/>
    </row>
    <row r="168" ht="12.75">
      <c r="A168" s="429"/>
    </row>
    <row r="169" ht="12.75">
      <c r="A169" s="429"/>
    </row>
    <row r="170" ht="12.75">
      <c r="A170" s="429"/>
    </row>
    <row r="171" ht="12.75">
      <c r="A171" s="429"/>
    </row>
    <row r="172" ht="12.75">
      <c r="A172" s="429"/>
    </row>
    <row r="173" ht="12.75">
      <c r="A173" s="429"/>
    </row>
    <row r="174" ht="12.75">
      <c r="A174" s="429"/>
    </row>
  </sheetData>
  <sheetProtection/>
  <mergeCells count="8">
    <mergeCell ref="G141:H141"/>
    <mergeCell ref="B4:C4"/>
    <mergeCell ref="A1:K1"/>
    <mergeCell ref="B3:C3"/>
    <mergeCell ref="D3:E3"/>
    <mergeCell ref="F3:G3"/>
    <mergeCell ref="H3:I3"/>
    <mergeCell ref="J3:M3"/>
  </mergeCells>
  <printOptions/>
  <pageMargins left="0.62" right="0.1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2"/>
  <sheetViews>
    <sheetView view="pageBreakPreview" zoomScaleSheetLayoutView="100" zoomScalePageLayoutView="0" workbookViewId="0" topLeftCell="A46">
      <selection activeCell="N49" sqref="N49"/>
    </sheetView>
  </sheetViews>
  <sheetFormatPr defaultColWidth="9.140625" defaultRowHeight="12.75"/>
  <cols>
    <col min="1" max="2" width="4.421875" style="0" customWidth="1"/>
    <col min="3" max="3" width="8.00390625" style="0" customWidth="1"/>
    <col min="4" max="4" width="11.00390625" style="0" customWidth="1"/>
    <col min="5" max="5" width="6.7109375" style="0" customWidth="1"/>
    <col min="6" max="6" width="6.00390625" style="0" customWidth="1"/>
    <col min="7" max="7" width="5.28125" style="0" customWidth="1"/>
    <col min="8" max="8" width="6.00390625" style="0" customWidth="1"/>
    <col min="9" max="20" width="6.28125" style="0" customWidth="1"/>
  </cols>
  <sheetData>
    <row r="1" spans="1:20" ht="14.25" customHeight="1">
      <c r="A1" s="779" t="s">
        <v>395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</row>
    <row r="2" spans="1:20" ht="14.25" customHeight="1" thickBo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</row>
    <row r="3" spans="1:20" ht="14.25" customHeight="1" thickBot="1">
      <c r="A3" s="862" t="s">
        <v>0</v>
      </c>
      <c r="B3" s="840"/>
      <c r="C3" s="841"/>
      <c r="D3" s="859"/>
      <c r="E3" s="840" t="s">
        <v>1</v>
      </c>
      <c r="F3" s="859"/>
      <c r="G3" s="841" t="s">
        <v>2</v>
      </c>
      <c r="H3" s="859"/>
      <c r="I3" s="783" t="s">
        <v>182</v>
      </c>
      <c r="J3" s="784"/>
      <c r="K3" s="785"/>
      <c r="L3" s="783" t="s">
        <v>183</v>
      </c>
      <c r="M3" s="784"/>
      <c r="N3" s="784"/>
      <c r="O3" s="783" t="s">
        <v>218</v>
      </c>
      <c r="P3" s="784"/>
      <c r="Q3" s="785"/>
      <c r="R3" s="783" t="s">
        <v>219</v>
      </c>
      <c r="S3" s="784"/>
      <c r="T3" s="785"/>
    </row>
    <row r="4" spans="1:20" ht="14.25" customHeight="1">
      <c r="A4" s="863"/>
      <c r="B4" s="835"/>
      <c r="C4" s="836"/>
      <c r="D4" s="837"/>
      <c r="E4" s="835"/>
      <c r="F4" s="837"/>
      <c r="G4" s="836"/>
      <c r="H4" s="836"/>
      <c r="I4" s="264" t="s">
        <v>3</v>
      </c>
      <c r="J4" s="265" t="s">
        <v>4</v>
      </c>
      <c r="K4" s="266" t="s">
        <v>5</v>
      </c>
      <c r="L4" s="264" t="s">
        <v>3</v>
      </c>
      <c r="M4" s="265" t="s">
        <v>4</v>
      </c>
      <c r="N4" s="267" t="s">
        <v>5</v>
      </c>
      <c r="O4" s="264" t="s">
        <v>3</v>
      </c>
      <c r="P4" s="265" t="s">
        <v>4</v>
      </c>
      <c r="Q4" s="266" t="s">
        <v>5</v>
      </c>
      <c r="R4" s="264" t="s">
        <v>3</v>
      </c>
      <c r="S4" s="265" t="s">
        <v>4</v>
      </c>
      <c r="T4" s="266" t="s">
        <v>5</v>
      </c>
    </row>
    <row r="5" spans="1:20" ht="14.25" customHeight="1" thickBot="1">
      <c r="A5" s="863"/>
      <c r="B5" s="860"/>
      <c r="C5" s="834"/>
      <c r="D5" s="861"/>
      <c r="E5" s="860"/>
      <c r="F5" s="861"/>
      <c r="G5" s="834"/>
      <c r="H5" s="834"/>
      <c r="I5" s="271" t="s">
        <v>6</v>
      </c>
      <c r="J5" s="272" t="s">
        <v>7</v>
      </c>
      <c r="K5" s="273" t="s">
        <v>8</v>
      </c>
      <c r="L5" s="271" t="s">
        <v>6</v>
      </c>
      <c r="M5" s="272" t="s">
        <v>7</v>
      </c>
      <c r="N5" s="274" t="s">
        <v>8</v>
      </c>
      <c r="O5" s="271" t="s">
        <v>6</v>
      </c>
      <c r="P5" s="272" t="s">
        <v>7</v>
      </c>
      <c r="Q5" s="273" t="s">
        <v>8</v>
      </c>
      <c r="R5" s="271" t="s">
        <v>6</v>
      </c>
      <c r="S5" s="272" t="s">
        <v>7</v>
      </c>
      <c r="T5" s="273" t="s">
        <v>8</v>
      </c>
    </row>
    <row r="6" spans="1:20" ht="13.5" customHeight="1">
      <c r="A6" s="863"/>
      <c r="B6" s="862" t="s">
        <v>9</v>
      </c>
      <c r="C6" s="275"/>
      <c r="D6" s="276" t="s">
        <v>10</v>
      </c>
      <c r="E6" s="814"/>
      <c r="F6" s="815"/>
      <c r="G6" s="277" t="s">
        <v>233</v>
      </c>
      <c r="H6" s="277">
        <v>0.0448</v>
      </c>
      <c r="I6" s="183"/>
      <c r="J6" s="278"/>
      <c r="K6" s="184"/>
      <c r="L6" s="183"/>
      <c r="M6" s="278"/>
      <c r="N6" s="184"/>
      <c r="O6" s="183"/>
      <c r="P6" s="278"/>
      <c r="Q6" s="184"/>
      <c r="R6" s="183"/>
      <c r="S6" s="278"/>
      <c r="T6" s="184"/>
    </row>
    <row r="7" spans="1:20" ht="13.5" customHeight="1">
      <c r="A7" s="863"/>
      <c r="B7" s="863"/>
      <c r="C7" s="256" t="s">
        <v>12</v>
      </c>
      <c r="D7" s="279"/>
      <c r="E7" s="805"/>
      <c r="F7" s="807"/>
      <c r="G7" s="282" t="s">
        <v>234</v>
      </c>
      <c r="H7" s="282">
        <v>0.148</v>
      </c>
      <c r="I7" s="283"/>
      <c r="J7" s="284"/>
      <c r="K7" s="285"/>
      <c r="L7" s="283"/>
      <c r="M7" s="284"/>
      <c r="N7" s="285"/>
      <c r="O7" s="283"/>
      <c r="P7" s="284"/>
      <c r="Q7" s="285"/>
      <c r="R7" s="283"/>
      <c r="S7" s="284"/>
      <c r="T7" s="285"/>
    </row>
    <row r="8" spans="1:20" ht="13.5" customHeight="1" thickBot="1">
      <c r="A8" s="863"/>
      <c r="B8" s="863"/>
      <c r="C8" s="256">
        <v>40</v>
      </c>
      <c r="D8" s="286" t="s">
        <v>13</v>
      </c>
      <c r="E8" s="860" t="s">
        <v>180</v>
      </c>
      <c r="F8" s="861"/>
      <c r="G8" s="287"/>
      <c r="H8" s="287"/>
      <c r="I8" s="268">
        <f>I39</f>
        <v>1218</v>
      </c>
      <c r="J8" s="288">
        <f>J39</f>
        <v>11.29677948</v>
      </c>
      <c r="K8" s="289"/>
      <c r="L8" s="268">
        <f>L39</f>
        <v>1341</v>
      </c>
      <c r="M8" s="288">
        <f>M39</f>
        <v>12.4877556792</v>
      </c>
      <c r="N8" s="290"/>
      <c r="O8" s="268">
        <f>O39</f>
        <v>1342</v>
      </c>
      <c r="P8" s="288">
        <f>P39</f>
        <v>12.4733596416</v>
      </c>
      <c r="Q8" s="290"/>
      <c r="R8" s="268">
        <f>R39</f>
        <v>1331</v>
      </c>
      <c r="S8" s="288">
        <f>S39</f>
        <v>12.371118988800003</v>
      </c>
      <c r="T8" s="289"/>
    </row>
    <row r="9" spans="1:20" ht="12.75" customHeight="1" thickBot="1">
      <c r="A9" s="863"/>
      <c r="B9" s="863"/>
      <c r="C9" s="257" t="s">
        <v>16</v>
      </c>
      <c r="D9" s="291" t="s">
        <v>17</v>
      </c>
      <c r="E9" s="831"/>
      <c r="F9" s="833"/>
      <c r="G9" s="857"/>
      <c r="H9" s="858"/>
      <c r="I9" s="831">
        <v>12</v>
      </c>
      <c r="J9" s="832"/>
      <c r="K9" s="833"/>
      <c r="L9" s="831">
        <v>12</v>
      </c>
      <c r="M9" s="832"/>
      <c r="N9" s="833"/>
      <c r="O9" s="831">
        <v>12</v>
      </c>
      <c r="P9" s="832"/>
      <c r="Q9" s="833"/>
      <c r="R9" s="831">
        <v>12</v>
      </c>
      <c r="S9" s="832"/>
      <c r="T9" s="833"/>
    </row>
    <row r="10" spans="1:20" ht="13.5" customHeight="1">
      <c r="A10" s="863"/>
      <c r="B10" s="863"/>
      <c r="C10" s="275"/>
      <c r="D10" s="292" t="s">
        <v>10</v>
      </c>
      <c r="E10" s="849"/>
      <c r="F10" s="850"/>
      <c r="G10" s="293" t="s">
        <v>233</v>
      </c>
      <c r="H10" s="277">
        <v>0.04788</v>
      </c>
      <c r="I10" s="295"/>
      <c r="J10" s="296"/>
      <c r="K10" s="297"/>
      <c r="L10" s="295"/>
      <c r="M10" s="296"/>
      <c r="N10" s="297"/>
      <c r="O10" s="295"/>
      <c r="P10" s="296"/>
      <c r="Q10" s="297"/>
      <c r="R10" s="295"/>
      <c r="S10" s="298"/>
      <c r="T10" s="297"/>
    </row>
    <row r="11" spans="1:20" ht="12.75" customHeight="1">
      <c r="A11" s="863"/>
      <c r="B11" s="863"/>
      <c r="C11" s="256" t="s">
        <v>18</v>
      </c>
      <c r="D11" s="299"/>
      <c r="E11" s="805"/>
      <c r="F11" s="807"/>
      <c r="G11" s="280" t="s">
        <v>234</v>
      </c>
      <c r="H11" s="282">
        <v>0.192</v>
      </c>
      <c r="I11" s="283"/>
      <c r="J11" s="284"/>
      <c r="K11" s="285"/>
      <c r="L11" s="283"/>
      <c r="M11" s="284"/>
      <c r="N11" s="285"/>
      <c r="O11" s="283"/>
      <c r="P11" s="284"/>
      <c r="Q11" s="285"/>
      <c r="R11" s="283"/>
      <c r="S11" s="284"/>
      <c r="T11" s="285"/>
    </row>
    <row r="12" spans="1:20" ht="13.5" customHeight="1" thickBot="1">
      <c r="A12" s="863"/>
      <c r="B12" s="863"/>
      <c r="C12" s="256">
        <v>40</v>
      </c>
      <c r="D12" s="300" t="s">
        <v>19</v>
      </c>
      <c r="E12" s="855" t="s">
        <v>181</v>
      </c>
      <c r="F12" s="856"/>
      <c r="G12" s="287"/>
      <c r="H12" s="287"/>
      <c r="I12" s="301">
        <f>I58</f>
        <v>1605</v>
      </c>
      <c r="J12" s="288">
        <f>J58</f>
        <v>15.7618062</v>
      </c>
      <c r="K12" s="303"/>
      <c r="L12" s="301">
        <f>L58</f>
        <v>1469</v>
      </c>
      <c r="M12" s="288">
        <f>M58</f>
        <v>14.354985736000001</v>
      </c>
      <c r="N12" s="303"/>
      <c r="O12" s="301">
        <f>O58</f>
        <v>1288</v>
      </c>
      <c r="P12" s="288">
        <f>P58</f>
        <v>13.210892352</v>
      </c>
      <c r="Q12" s="304"/>
      <c r="R12" s="305">
        <f>R58</f>
        <v>1567</v>
      </c>
      <c r="S12" s="306">
        <f>S58</f>
        <v>15.605752999999998</v>
      </c>
      <c r="T12" s="307"/>
    </row>
    <row r="13" spans="1:20" ht="12.75" customHeight="1" thickBot="1">
      <c r="A13" s="863"/>
      <c r="B13" s="863"/>
      <c r="C13" s="257" t="s">
        <v>16</v>
      </c>
      <c r="D13" s="291" t="s">
        <v>17</v>
      </c>
      <c r="E13" s="831"/>
      <c r="F13" s="833"/>
      <c r="G13" s="857"/>
      <c r="H13" s="858"/>
      <c r="I13" s="831">
        <v>12</v>
      </c>
      <c r="J13" s="832"/>
      <c r="K13" s="833"/>
      <c r="L13" s="831">
        <v>12</v>
      </c>
      <c r="M13" s="832"/>
      <c r="N13" s="833"/>
      <c r="O13" s="831">
        <v>12</v>
      </c>
      <c r="P13" s="832"/>
      <c r="Q13" s="833"/>
      <c r="R13" s="831">
        <v>12</v>
      </c>
      <c r="S13" s="832"/>
      <c r="T13" s="833"/>
    </row>
    <row r="14" spans="1:20" ht="12" customHeight="1">
      <c r="A14" s="863"/>
      <c r="B14" s="863"/>
      <c r="C14" s="275"/>
      <c r="D14" s="292"/>
      <c r="E14" s="849"/>
      <c r="F14" s="850"/>
      <c r="G14" s="293" t="s">
        <v>233</v>
      </c>
      <c r="H14" s="277"/>
      <c r="I14" s="183"/>
      <c r="J14" s="278"/>
      <c r="K14" s="184"/>
      <c r="L14" s="183"/>
      <c r="M14" s="278"/>
      <c r="N14" s="184"/>
      <c r="O14" s="183"/>
      <c r="P14" s="278"/>
      <c r="Q14" s="184"/>
      <c r="R14" s="308"/>
      <c r="S14" s="309"/>
      <c r="T14" s="310"/>
    </row>
    <row r="15" spans="1:20" ht="12" customHeight="1">
      <c r="A15" s="863"/>
      <c r="B15" s="863"/>
      <c r="C15" s="256" t="s">
        <v>101</v>
      </c>
      <c r="D15" s="299"/>
      <c r="E15" s="805"/>
      <c r="F15" s="807"/>
      <c r="G15" s="280" t="s">
        <v>234</v>
      </c>
      <c r="H15" s="282"/>
      <c r="I15" s="283"/>
      <c r="J15" s="284"/>
      <c r="K15" s="285"/>
      <c r="L15" s="283"/>
      <c r="M15" s="284"/>
      <c r="N15" s="285"/>
      <c r="O15" s="283"/>
      <c r="P15" s="284"/>
      <c r="Q15" s="285"/>
      <c r="R15" s="311"/>
      <c r="S15" s="312"/>
      <c r="T15" s="313"/>
    </row>
    <row r="16" spans="1:20" ht="12" customHeight="1" thickBot="1">
      <c r="A16" s="863"/>
      <c r="B16" s="863"/>
      <c r="C16" s="314"/>
      <c r="D16" s="300"/>
      <c r="E16" s="855"/>
      <c r="F16" s="856"/>
      <c r="G16" s="287"/>
      <c r="H16" s="287"/>
      <c r="I16" s="315"/>
      <c r="J16" s="316"/>
      <c r="K16" s="317"/>
      <c r="L16" s="315"/>
      <c r="M16" s="316"/>
      <c r="N16" s="317"/>
      <c r="O16" s="315"/>
      <c r="P16" s="316"/>
      <c r="Q16" s="317"/>
      <c r="R16" s="318"/>
      <c r="S16" s="319"/>
      <c r="T16" s="320"/>
    </row>
    <row r="17" spans="1:20" ht="12" customHeight="1" thickBot="1">
      <c r="A17" s="863"/>
      <c r="B17" s="863"/>
      <c r="C17" s="257" t="s">
        <v>16</v>
      </c>
      <c r="D17" s="291" t="s">
        <v>17</v>
      </c>
      <c r="E17" s="831"/>
      <c r="F17" s="832"/>
      <c r="G17" s="832"/>
      <c r="H17" s="833"/>
      <c r="I17" s="831"/>
      <c r="J17" s="832"/>
      <c r="K17" s="833"/>
      <c r="L17" s="831"/>
      <c r="M17" s="832"/>
      <c r="N17" s="833"/>
      <c r="O17" s="831"/>
      <c r="P17" s="832"/>
      <c r="Q17" s="833"/>
      <c r="R17" s="846"/>
      <c r="S17" s="847"/>
      <c r="T17" s="848"/>
    </row>
    <row r="18" spans="1:20" ht="12.75" customHeight="1">
      <c r="A18" s="863"/>
      <c r="B18" s="863"/>
      <c r="C18" s="851" t="s">
        <v>21</v>
      </c>
      <c r="D18" s="321" t="s">
        <v>10</v>
      </c>
      <c r="E18" s="293"/>
      <c r="F18" s="294"/>
      <c r="G18" s="277"/>
      <c r="H18" s="294"/>
      <c r="I18" s="295"/>
      <c r="J18" s="296"/>
      <c r="K18" s="297"/>
      <c r="L18" s="322"/>
      <c r="M18" s="296"/>
      <c r="N18" s="298"/>
      <c r="O18" s="295"/>
      <c r="P18" s="296"/>
      <c r="Q18" s="297"/>
      <c r="R18" s="323"/>
      <c r="S18" s="324"/>
      <c r="T18" s="325"/>
    </row>
    <row r="19" spans="1:20" ht="12.75" customHeight="1">
      <c r="A19" s="863"/>
      <c r="B19" s="863"/>
      <c r="C19" s="852"/>
      <c r="D19" s="326"/>
      <c r="E19" s="280"/>
      <c r="F19" s="281"/>
      <c r="G19" s="282"/>
      <c r="H19" s="281"/>
      <c r="I19" s="327"/>
      <c r="J19" s="328"/>
      <c r="K19" s="329"/>
      <c r="L19" s="330"/>
      <c r="M19" s="328"/>
      <c r="N19" s="331"/>
      <c r="O19" s="327"/>
      <c r="P19" s="328"/>
      <c r="Q19" s="329"/>
      <c r="R19" s="332"/>
      <c r="S19" s="333"/>
      <c r="T19" s="334"/>
    </row>
    <row r="20" spans="1:20" ht="13.5" customHeight="1" thickBot="1">
      <c r="A20" s="863"/>
      <c r="B20" s="864"/>
      <c r="C20" s="853"/>
      <c r="D20" s="335" t="s">
        <v>113</v>
      </c>
      <c r="E20" s="301"/>
      <c r="F20" s="302"/>
      <c r="G20" s="287"/>
      <c r="H20" s="302"/>
      <c r="I20" s="315">
        <f aca="true" t="shared" si="0" ref="I20:S20">I8+I12</f>
        <v>2823</v>
      </c>
      <c r="J20" s="288">
        <f>J8+J12</f>
        <v>27.05858568</v>
      </c>
      <c r="K20" s="317">
        <f t="shared" si="0"/>
        <v>0</v>
      </c>
      <c r="L20" s="315">
        <f t="shared" si="0"/>
        <v>2810</v>
      </c>
      <c r="M20" s="288">
        <f>M8+M12</f>
        <v>26.842741415200003</v>
      </c>
      <c r="N20" s="336">
        <f t="shared" si="0"/>
        <v>0</v>
      </c>
      <c r="O20" s="315">
        <f t="shared" si="0"/>
        <v>2630</v>
      </c>
      <c r="P20" s="288">
        <f>P8+P12</f>
        <v>25.6842519936</v>
      </c>
      <c r="Q20" s="337">
        <f t="shared" si="0"/>
        <v>0</v>
      </c>
      <c r="R20" s="318">
        <f t="shared" si="0"/>
        <v>2898</v>
      </c>
      <c r="S20" s="306">
        <f t="shared" si="0"/>
        <v>27.9768719888</v>
      </c>
      <c r="T20" s="320">
        <f>+T8+T12</f>
        <v>0</v>
      </c>
    </row>
    <row r="21" spans="1:20" ht="12" customHeight="1">
      <c r="A21" s="863"/>
      <c r="B21" s="862" t="s">
        <v>23</v>
      </c>
      <c r="C21" s="840" t="s">
        <v>24</v>
      </c>
      <c r="D21" s="841"/>
      <c r="E21" s="841"/>
      <c r="F21" s="859"/>
      <c r="G21" s="854"/>
      <c r="H21" s="850"/>
      <c r="I21" s="264" t="s">
        <v>3</v>
      </c>
      <c r="J21" s="265" t="s">
        <v>4</v>
      </c>
      <c r="K21" s="266" t="s">
        <v>5</v>
      </c>
      <c r="L21" s="264" t="s">
        <v>3</v>
      </c>
      <c r="M21" s="265" t="s">
        <v>4</v>
      </c>
      <c r="N21" s="266" t="s">
        <v>5</v>
      </c>
      <c r="O21" s="264" t="s">
        <v>3</v>
      </c>
      <c r="P21" s="265" t="s">
        <v>4</v>
      </c>
      <c r="Q21" s="266" t="s">
        <v>5</v>
      </c>
      <c r="R21" s="264" t="s">
        <v>3</v>
      </c>
      <c r="S21" s="265" t="s">
        <v>4</v>
      </c>
      <c r="T21" s="266" t="s">
        <v>5</v>
      </c>
    </row>
    <row r="22" spans="1:20" ht="15" customHeight="1" thickBot="1">
      <c r="A22" s="863"/>
      <c r="B22" s="863"/>
      <c r="C22" s="860"/>
      <c r="D22" s="834"/>
      <c r="E22" s="834"/>
      <c r="F22" s="861"/>
      <c r="G22" s="303"/>
      <c r="H22" s="336"/>
      <c r="I22" s="338" t="s">
        <v>6</v>
      </c>
      <c r="J22" s="339" t="s">
        <v>7</v>
      </c>
      <c r="K22" s="340" t="s">
        <v>8</v>
      </c>
      <c r="L22" s="338" t="s">
        <v>6</v>
      </c>
      <c r="M22" s="339" t="s">
        <v>7</v>
      </c>
      <c r="N22" s="340" t="s">
        <v>8</v>
      </c>
      <c r="O22" s="338" t="s">
        <v>6</v>
      </c>
      <c r="P22" s="339" t="s">
        <v>7</v>
      </c>
      <c r="Q22" s="340" t="s">
        <v>8</v>
      </c>
      <c r="R22" s="338" t="s">
        <v>6</v>
      </c>
      <c r="S22" s="339" t="s">
        <v>7</v>
      </c>
      <c r="T22" s="340" t="s">
        <v>8</v>
      </c>
    </row>
    <row r="23" spans="1:20" ht="12" customHeight="1">
      <c r="A23" s="863"/>
      <c r="B23" s="871"/>
      <c r="C23" s="377" t="s">
        <v>114</v>
      </c>
      <c r="D23" s="378"/>
      <c r="E23" s="379" t="s">
        <v>28</v>
      </c>
      <c r="F23" s="328"/>
      <c r="G23" s="328"/>
      <c r="H23" s="331"/>
      <c r="I23" s="658">
        <v>43</v>
      </c>
      <c r="J23" s="659">
        <f>I23*I63*I64*1.732/1000</f>
        <v>0.39881897999999993</v>
      </c>
      <c r="K23" s="660"/>
      <c r="L23" s="661">
        <v>29</v>
      </c>
      <c r="M23" s="659">
        <f>L23*L63*L64*1.732/1000</f>
        <v>0.2700558648</v>
      </c>
      <c r="N23" s="662"/>
      <c r="O23" s="658">
        <v>20</v>
      </c>
      <c r="P23" s="659">
        <f>O23*O63*O64*1.732/1000</f>
        <v>0.185892096</v>
      </c>
      <c r="Q23" s="660"/>
      <c r="R23" s="658">
        <v>44</v>
      </c>
      <c r="S23" s="659">
        <f>R23*R63*R64*1.732/1000</f>
        <v>0.4089626112</v>
      </c>
      <c r="T23" s="660"/>
    </row>
    <row r="24" spans="1:20" ht="12" customHeight="1">
      <c r="A24" s="863"/>
      <c r="B24" s="871"/>
      <c r="C24" s="68" t="s">
        <v>115</v>
      </c>
      <c r="D24" s="69"/>
      <c r="E24" s="74" t="s">
        <v>116</v>
      </c>
      <c r="F24" s="284"/>
      <c r="G24" s="328"/>
      <c r="H24" s="331"/>
      <c r="I24" s="663">
        <v>99</v>
      </c>
      <c r="J24" s="603">
        <f>I24*I63*I64*1.732/1000</f>
        <v>0.91821114</v>
      </c>
      <c r="K24" s="664"/>
      <c r="L24" s="665">
        <v>102</v>
      </c>
      <c r="M24" s="603">
        <f>L24*L63*L64*1.732/1000</f>
        <v>0.9498516623999999</v>
      </c>
      <c r="N24" s="666"/>
      <c r="O24" s="663">
        <v>100</v>
      </c>
      <c r="P24" s="603">
        <f>O24*O63*O64*1.732/1000</f>
        <v>0.9294604799999999</v>
      </c>
      <c r="Q24" s="664"/>
      <c r="R24" s="663">
        <v>95</v>
      </c>
      <c r="S24" s="603">
        <f>R24*R63*R64*1.732/1000</f>
        <v>0.8829874560000001</v>
      </c>
      <c r="T24" s="664"/>
    </row>
    <row r="25" spans="1:20" ht="12" customHeight="1">
      <c r="A25" s="863"/>
      <c r="B25" s="871"/>
      <c r="C25" s="68" t="s">
        <v>117</v>
      </c>
      <c r="D25" s="69"/>
      <c r="E25" s="74" t="s">
        <v>33</v>
      </c>
      <c r="F25" s="284"/>
      <c r="G25" s="328"/>
      <c r="H25" s="331"/>
      <c r="I25" s="663">
        <v>248</v>
      </c>
      <c r="J25" s="603">
        <f>I25*I63*I64*1.732/1000</f>
        <v>2.30016528</v>
      </c>
      <c r="K25" s="664"/>
      <c r="L25" s="665">
        <v>254</v>
      </c>
      <c r="M25" s="603">
        <f>L25*L63*L64*1.732/1000</f>
        <v>2.3653168848</v>
      </c>
      <c r="N25" s="666"/>
      <c r="O25" s="663">
        <v>250</v>
      </c>
      <c r="P25" s="603">
        <f>O25*O63*O64*1.732/1000</f>
        <v>2.3236511999999996</v>
      </c>
      <c r="Q25" s="664"/>
      <c r="R25" s="663">
        <v>246</v>
      </c>
      <c r="S25" s="603">
        <f>R25*R63*R64*1.732/1000</f>
        <v>2.2864727807999996</v>
      </c>
      <c r="T25" s="664"/>
    </row>
    <row r="26" spans="1:20" ht="12" customHeight="1">
      <c r="A26" s="863"/>
      <c r="B26" s="871"/>
      <c r="C26" s="68" t="s">
        <v>118</v>
      </c>
      <c r="D26" s="69"/>
      <c r="E26" s="74" t="s">
        <v>119</v>
      </c>
      <c r="F26" s="284"/>
      <c r="G26" s="328"/>
      <c r="H26" s="331"/>
      <c r="I26" s="663">
        <v>137</v>
      </c>
      <c r="J26" s="603">
        <f>I26*I63*I64*1.732/1000</f>
        <v>1.27065582</v>
      </c>
      <c r="K26" s="664"/>
      <c r="L26" s="665">
        <v>151</v>
      </c>
      <c r="M26" s="603">
        <f>L26*L63*L64*1.732/1000</f>
        <v>1.4061529512</v>
      </c>
      <c r="N26" s="666"/>
      <c r="O26" s="663">
        <v>158</v>
      </c>
      <c r="P26" s="603">
        <f>O26*O63*O64*1.732/1000</f>
        <v>1.4685475584</v>
      </c>
      <c r="Q26" s="664"/>
      <c r="R26" s="663">
        <v>166</v>
      </c>
      <c r="S26" s="603">
        <f>R26*R63*R64*1.732/1000</f>
        <v>1.5429043968000002</v>
      </c>
      <c r="T26" s="664"/>
    </row>
    <row r="27" spans="1:20" ht="12" customHeight="1">
      <c r="A27" s="863"/>
      <c r="B27" s="871"/>
      <c r="C27" s="68" t="s">
        <v>120</v>
      </c>
      <c r="D27" s="69"/>
      <c r="E27" s="74" t="s">
        <v>121</v>
      </c>
      <c r="F27" s="284"/>
      <c r="G27" s="284"/>
      <c r="H27" s="198"/>
      <c r="I27" s="667">
        <v>140</v>
      </c>
      <c r="J27" s="668">
        <f>I27*I63*I64*1.732/1000</f>
        <v>1.2984803999999999</v>
      </c>
      <c r="K27" s="669"/>
      <c r="L27" s="670">
        <v>193</v>
      </c>
      <c r="M27" s="668">
        <f>L27*L63*L64*1.732/1000</f>
        <v>1.7972683416</v>
      </c>
      <c r="N27" s="671"/>
      <c r="O27" s="667">
        <v>195</v>
      </c>
      <c r="P27" s="668">
        <f>O27*O63*O64*1.732/1000</f>
        <v>1.8124479359999999</v>
      </c>
      <c r="Q27" s="669"/>
      <c r="R27" s="667">
        <v>178</v>
      </c>
      <c r="S27" s="668">
        <f>R27*R63*R64*1.732/1000</f>
        <v>1.6544396544</v>
      </c>
      <c r="T27" s="285"/>
    </row>
    <row r="28" spans="1:20" ht="12" customHeight="1">
      <c r="A28" s="863"/>
      <c r="B28" s="871"/>
      <c r="C28" s="68" t="s">
        <v>122</v>
      </c>
      <c r="D28" s="69"/>
      <c r="E28" s="74" t="s">
        <v>36</v>
      </c>
      <c r="F28" s="284"/>
      <c r="G28" s="284"/>
      <c r="H28" s="198"/>
      <c r="I28" s="667">
        <v>5</v>
      </c>
      <c r="J28" s="668">
        <f>I28*I63*I64*1.732/1000</f>
        <v>0.0463743</v>
      </c>
      <c r="K28" s="669"/>
      <c r="L28" s="670">
        <v>6</v>
      </c>
      <c r="M28" s="668">
        <f>L28*L63*L64*1.732/1000</f>
        <v>0.05587362719999999</v>
      </c>
      <c r="N28" s="671"/>
      <c r="O28" s="667">
        <v>7</v>
      </c>
      <c r="P28" s="668">
        <f>O28*O63*O64*1.732/1000</f>
        <v>0.0650622336</v>
      </c>
      <c r="Q28" s="669"/>
      <c r="R28" s="667">
        <v>5</v>
      </c>
      <c r="S28" s="668">
        <f>R28*R63*R64*1.732/1000</f>
        <v>0.046473024</v>
      </c>
      <c r="T28" s="285"/>
    </row>
    <row r="29" spans="1:20" ht="12" customHeight="1">
      <c r="A29" s="863"/>
      <c r="B29" s="871"/>
      <c r="C29" s="68" t="s">
        <v>123</v>
      </c>
      <c r="D29" s="69"/>
      <c r="E29" s="74" t="s">
        <v>124</v>
      </c>
      <c r="F29" s="284"/>
      <c r="G29" s="284"/>
      <c r="H29" s="198"/>
      <c r="I29" s="667">
        <v>10</v>
      </c>
      <c r="J29" s="668">
        <f>I29*I63*I64*1.732/1000</f>
        <v>0.0927486</v>
      </c>
      <c r="K29" s="669"/>
      <c r="L29" s="670">
        <v>10</v>
      </c>
      <c r="M29" s="668">
        <f>L29*L63*L64*1.732/1000</f>
        <v>0.093122712</v>
      </c>
      <c r="N29" s="671"/>
      <c r="O29" s="667">
        <v>10</v>
      </c>
      <c r="P29" s="668">
        <f>O29*O63*O64*1.732/1000</f>
        <v>0.092946048</v>
      </c>
      <c r="Q29" s="669"/>
      <c r="R29" s="667">
        <v>10</v>
      </c>
      <c r="S29" s="668">
        <f>R29*R63*R64*1.732/1000</f>
        <v>0.092946048</v>
      </c>
      <c r="T29" s="285"/>
    </row>
    <row r="30" spans="1:20" ht="12" customHeight="1">
      <c r="A30" s="863"/>
      <c r="B30" s="871"/>
      <c r="C30" s="68" t="s">
        <v>125</v>
      </c>
      <c r="D30" s="69"/>
      <c r="E30" s="74" t="s">
        <v>126</v>
      </c>
      <c r="F30" s="284"/>
      <c r="G30" s="284"/>
      <c r="H30" s="198"/>
      <c r="I30" s="667">
        <v>210</v>
      </c>
      <c r="J30" s="668">
        <f>I30*I63*I64*1.732/1000</f>
        <v>1.9477205999999998</v>
      </c>
      <c r="K30" s="669"/>
      <c r="L30" s="670">
        <v>230</v>
      </c>
      <c r="M30" s="668">
        <f>L30*L63*L64*1.732/1000</f>
        <v>2.141822376</v>
      </c>
      <c r="N30" s="671"/>
      <c r="O30" s="667">
        <v>230</v>
      </c>
      <c r="P30" s="668">
        <f>O30*O63*O64*1.732/1000</f>
        <v>2.1377591039999997</v>
      </c>
      <c r="Q30" s="669"/>
      <c r="R30" s="667">
        <v>230</v>
      </c>
      <c r="S30" s="668">
        <f>R30*R63*R64*1.732/1000</f>
        <v>2.1377591039999997</v>
      </c>
      <c r="T30" s="285"/>
    </row>
    <row r="31" spans="1:20" ht="12" customHeight="1">
      <c r="A31" s="863"/>
      <c r="B31" s="871"/>
      <c r="C31" s="68" t="s">
        <v>127</v>
      </c>
      <c r="D31" s="69"/>
      <c r="E31" s="74" t="s">
        <v>128</v>
      </c>
      <c r="F31" s="284"/>
      <c r="G31" s="284"/>
      <c r="H31" s="198"/>
      <c r="I31" s="667">
        <v>5</v>
      </c>
      <c r="J31" s="668">
        <f>I31*I63*I64*1.732/1000</f>
        <v>0.0463743</v>
      </c>
      <c r="K31" s="669"/>
      <c r="L31" s="670">
        <v>10</v>
      </c>
      <c r="M31" s="668">
        <f>L31*L63*L64*1.732/1000</f>
        <v>0.093122712</v>
      </c>
      <c r="N31" s="671"/>
      <c r="O31" s="667">
        <v>10</v>
      </c>
      <c r="P31" s="668">
        <f>O31*O63*O64*1.732/1000</f>
        <v>0.092946048</v>
      </c>
      <c r="Q31" s="669"/>
      <c r="R31" s="667">
        <v>5</v>
      </c>
      <c r="S31" s="668">
        <f>R31*R63*R64*1.732/1000</f>
        <v>0.046473024</v>
      </c>
      <c r="T31" s="285"/>
    </row>
    <row r="32" spans="1:20" ht="12" customHeight="1">
      <c r="A32" s="863"/>
      <c r="B32" s="871"/>
      <c r="C32" s="68" t="s">
        <v>129</v>
      </c>
      <c r="D32" s="69"/>
      <c r="E32" s="74" t="s">
        <v>130</v>
      </c>
      <c r="F32" s="284"/>
      <c r="G32" s="284"/>
      <c r="H32" s="198"/>
      <c r="I32" s="667">
        <v>20</v>
      </c>
      <c r="J32" s="668">
        <f>I32*I63*I64*1.732/1000</f>
        <v>0.1854972</v>
      </c>
      <c r="K32" s="669"/>
      <c r="L32" s="670">
        <v>20</v>
      </c>
      <c r="M32" s="668">
        <f>L32*L63*L64*1.732/1000</f>
        <v>0.186245424</v>
      </c>
      <c r="N32" s="671"/>
      <c r="O32" s="667">
        <v>20</v>
      </c>
      <c r="P32" s="668">
        <f>O32*O63*O64*1.732/1000</f>
        <v>0.185892096</v>
      </c>
      <c r="Q32" s="669"/>
      <c r="R32" s="667">
        <v>20</v>
      </c>
      <c r="S32" s="668">
        <f>R32*R63*R64*1.732/1000</f>
        <v>0.185892096</v>
      </c>
      <c r="T32" s="285"/>
    </row>
    <row r="33" spans="1:20" ht="12" customHeight="1">
      <c r="A33" s="863"/>
      <c r="B33" s="871"/>
      <c r="C33" s="68" t="s">
        <v>131</v>
      </c>
      <c r="D33" s="69"/>
      <c r="E33" s="74" t="s">
        <v>132</v>
      </c>
      <c r="F33" s="284"/>
      <c r="G33" s="284"/>
      <c r="H33" s="198"/>
      <c r="I33" s="667">
        <v>50</v>
      </c>
      <c r="J33" s="668">
        <f>I33*I63*I64*1.732/1000</f>
        <v>0.463743</v>
      </c>
      <c r="K33" s="669"/>
      <c r="L33" s="670">
        <v>50</v>
      </c>
      <c r="M33" s="668">
        <f>L33*L63*L64*1.732/1000</f>
        <v>0.4656135599999999</v>
      </c>
      <c r="N33" s="671"/>
      <c r="O33" s="667">
        <v>55</v>
      </c>
      <c r="P33" s="668">
        <f>O33*O63*O64*1.732/1000</f>
        <v>0.5112032639999999</v>
      </c>
      <c r="Q33" s="669"/>
      <c r="R33" s="667">
        <v>50</v>
      </c>
      <c r="S33" s="668">
        <f>R33*R63*R64*1.732/1000</f>
        <v>0.46473023999999996</v>
      </c>
      <c r="T33" s="285"/>
    </row>
    <row r="34" spans="1:20" ht="12" customHeight="1">
      <c r="A34" s="863"/>
      <c r="B34" s="871"/>
      <c r="C34" s="68" t="s">
        <v>225</v>
      </c>
      <c r="D34" s="69"/>
      <c r="E34" s="74" t="s">
        <v>133</v>
      </c>
      <c r="F34" s="284"/>
      <c r="G34" s="284"/>
      <c r="H34" s="198"/>
      <c r="I34" s="667">
        <v>125</v>
      </c>
      <c r="J34" s="668">
        <f>I34*I63*I64*1.732/1000</f>
        <v>1.1593575</v>
      </c>
      <c r="K34" s="669"/>
      <c r="L34" s="670">
        <v>150</v>
      </c>
      <c r="M34" s="668">
        <f>L34*L63*L64*1.732/1000</f>
        <v>1.39684068</v>
      </c>
      <c r="N34" s="671"/>
      <c r="O34" s="667">
        <v>150</v>
      </c>
      <c r="P34" s="668">
        <f>O34*O63*O64*1.732/1000</f>
        <v>1.39419072</v>
      </c>
      <c r="Q34" s="669"/>
      <c r="R34" s="667">
        <v>150</v>
      </c>
      <c r="S34" s="668">
        <f>R34*R63*R64*1.732/1000</f>
        <v>1.39419072</v>
      </c>
      <c r="T34" s="285"/>
    </row>
    <row r="35" spans="1:20" ht="12" customHeight="1">
      <c r="A35" s="863"/>
      <c r="B35" s="871"/>
      <c r="C35" s="68" t="s">
        <v>134</v>
      </c>
      <c r="D35" s="69"/>
      <c r="E35" s="74" t="s">
        <v>135</v>
      </c>
      <c r="F35" s="284"/>
      <c r="G35" s="284"/>
      <c r="H35" s="198"/>
      <c r="I35" s="663">
        <v>10</v>
      </c>
      <c r="J35" s="603">
        <f>I35*I63*I64*1.732/1000</f>
        <v>0.0927486</v>
      </c>
      <c r="K35" s="664"/>
      <c r="L35" s="665">
        <v>11</v>
      </c>
      <c r="M35" s="603">
        <f>L35*L63*L64*1.732/1000</f>
        <v>0.10243498319999998</v>
      </c>
      <c r="N35" s="666"/>
      <c r="O35" s="663">
        <v>7</v>
      </c>
      <c r="P35" s="603">
        <f>O35*O63*O64*1.732/1000</f>
        <v>0.0650622336</v>
      </c>
      <c r="Q35" s="664"/>
      <c r="R35" s="663">
        <v>7</v>
      </c>
      <c r="S35" s="603">
        <f>R35*R63*R64*1.732/1000</f>
        <v>0.0650622336</v>
      </c>
      <c r="T35" s="285"/>
    </row>
    <row r="36" spans="1:20" ht="12" customHeight="1">
      <c r="A36" s="863"/>
      <c r="B36" s="871"/>
      <c r="C36" s="68" t="s">
        <v>136</v>
      </c>
      <c r="D36" s="69"/>
      <c r="E36" s="74" t="s">
        <v>137</v>
      </c>
      <c r="F36" s="284"/>
      <c r="G36" s="284"/>
      <c r="H36" s="198"/>
      <c r="I36" s="667">
        <v>27</v>
      </c>
      <c r="J36" s="668">
        <f>I36*I63*I64*1.732/1000</f>
        <v>0.25042121999999994</v>
      </c>
      <c r="K36" s="669"/>
      <c r="L36" s="670">
        <v>35</v>
      </c>
      <c r="M36" s="668">
        <f>L36*L63*L64*1.732/1000</f>
        <v>0.325929492</v>
      </c>
      <c r="N36" s="671"/>
      <c r="O36" s="667">
        <v>40</v>
      </c>
      <c r="P36" s="668">
        <f>O36*O63*O64*1.732/1000</f>
        <v>0.371784192</v>
      </c>
      <c r="Q36" s="669"/>
      <c r="R36" s="667">
        <v>35</v>
      </c>
      <c r="S36" s="668">
        <f>R36*R63*R64*1.732/1000</f>
        <v>0.325311168</v>
      </c>
      <c r="T36" s="672"/>
    </row>
    <row r="37" spans="1:20" ht="12" customHeight="1">
      <c r="A37" s="863"/>
      <c r="B37" s="871"/>
      <c r="C37" s="68" t="s">
        <v>41</v>
      </c>
      <c r="D37" s="69"/>
      <c r="E37" s="74" t="s">
        <v>138</v>
      </c>
      <c r="F37" s="284"/>
      <c r="G37" s="284"/>
      <c r="H37" s="198"/>
      <c r="I37" s="667">
        <v>5</v>
      </c>
      <c r="J37" s="668">
        <f>I37*I63*I64*1.732/1000</f>
        <v>0.0463743</v>
      </c>
      <c r="K37" s="669"/>
      <c r="L37" s="670">
        <v>5</v>
      </c>
      <c r="M37" s="668">
        <f>L37*L63*L64*1.732/1000</f>
        <v>0.046561356</v>
      </c>
      <c r="N37" s="671"/>
      <c r="O37" s="667">
        <v>5</v>
      </c>
      <c r="P37" s="668">
        <f>O37*O63*O64*1.732/1000</f>
        <v>0.046473024</v>
      </c>
      <c r="Q37" s="669"/>
      <c r="R37" s="667">
        <v>5</v>
      </c>
      <c r="S37" s="668">
        <f>R37*R63*R64*1.732/1000</f>
        <v>0.046473024</v>
      </c>
      <c r="T37" s="285"/>
    </row>
    <row r="38" spans="1:20" ht="12" customHeight="1">
      <c r="A38" s="863"/>
      <c r="B38" s="871"/>
      <c r="C38" s="68" t="s">
        <v>220</v>
      </c>
      <c r="D38" s="69"/>
      <c r="E38" s="74" t="s">
        <v>221</v>
      </c>
      <c r="F38" s="284"/>
      <c r="G38" s="284"/>
      <c r="H38" s="198"/>
      <c r="I38" s="667">
        <v>84</v>
      </c>
      <c r="J38" s="668">
        <f>I38*I63*I64*1.732/1000</f>
        <v>0.7790882399999999</v>
      </c>
      <c r="K38" s="669"/>
      <c r="L38" s="670">
        <v>85</v>
      </c>
      <c r="M38" s="668">
        <f>L38*L63*L64*1.732/1000</f>
        <v>0.791543052</v>
      </c>
      <c r="N38" s="671"/>
      <c r="O38" s="667">
        <v>85</v>
      </c>
      <c r="P38" s="668">
        <f>O38*O63*O64*1.732/1000</f>
        <v>0.7900414079999999</v>
      </c>
      <c r="Q38" s="669"/>
      <c r="R38" s="667">
        <v>85</v>
      </c>
      <c r="S38" s="668">
        <f>R38*R63*R64*1.732/1000</f>
        <v>0.7900414079999999</v>
      </c>
      <c r="T38" s="285"/>
    </row>
    <row r="39" spans="1:20" ht="12" customHeight="1">
      <c r="A39" s="863"/>
      <c r="B39" s="871"/>
      <c r="C39" s="877" t="s">
        <v>193</v>
      </c>
      <c r="D39" s="878"/>
      <c r="E39" s="182"/>
      <c r="F39" s="284"/>
      <c r="G39" s="284"/>
      <c r="H39" s="198"/>
      <c r="I39" s="241">
        <f>I23+I24+I25+I26+I27+I28+I29+I30+I31+I32+I33+I34+I35+I36+I37+I38</f>
        <v>1218</v>
      </c>
      <c r="J39" s="242">
        <f>J23+J24+J25+J26+J27+J28+J29+J30+J31+J32+J33+J34+J35+J36+J37+J38</f>
        <v>11.29677948</v>
      </c>
      <c r="K39" s="243"/>
      <c r="L39" s="241">
        <f>L23+L24+L25+L26+L27+L28+L29+L30+L31+L32+L33+L34+L35+L36+L37+L38</f>
        <v>1341</v>
      </c>
      <c r="M39" s="242">
        <f>M23+M24+M25+M26+M27+M28+M29+M30+M31+M32+M33+M34+M35+M36+M37+M38</f>
        <v>12.4877556792</v>
      </c>
      <c r="N39" s="244"/>
      <c r="O39" s="241">
        <f>O23+O24+O25+O26+O27+O28+O29+O30+O31+O32+O33+O34+O35+O36+O37+O38</f>
        <v>1342</v>
      </c>
      <c r="P39" s="242">
        <f>P23+P24+P25+P26+P27+P28+P29+P30+P31+P32+P33+P34+P35+P36+P37+P38</f>
        <v>12.4733596416</v>
      </c>
      <c r="Q39" s="243"/>
      <c r="R39" s="241">
        <f>R23+R24+R25+R26+R27+R28+R29+R30+R31+R32+R33+R34+R35+R36+R37+R38</f>
        <v>1331</v>
      </c>
      <c r="S39" s="242">
        <f>S23+S24+S25+S26+S27+S28+S29+S30+S31+S32+S33+S34+S35+S36+S37+S38</f>
        <v>12.371118988800003</v>
      </c>
      <c r="T39" s="243"/>
    </row>
    <row r="40" spans="1:20" ht="12" customHeight="1">
      <c r="A40" s="863"/>
      <c r="B40" s="871"/>
      <c r="C40" s="873"/>
      <c r="D40" s="874"/>
      <c r="E40" s="182"/>
      <c r="F40" s="284"/>
      <c r="G40" s="284"/>
      <c r="H40" s="198"/>
      <c r="I40" s="283"/>
      <c r="J40" s="343"/>
      <c r="K40" s="285"/>
      <c r="L40" s="342"/>
      <c r="M40" s="343"/>
      <c r="N40" s="198"/>
      <c r="O40" s="283"/>
      <c r="P40" s="343"/>
      <c r="Q40" s="285"/>
      <c r="R40" s="283"/>
      <c r="S40" s="343"/>
      <c r="T40" s="285"/>
    </row>
    <row r="41" spans="1:20" ht="12" customHeight="1">
      <c r="A41" s="863"/>
      <c r="B41" s="871"/>
      <c r="C41" s="175" t="s">
        <v>139</v>
      </c>
      <c r="D41" s="176"/>
      <c r="E41" s="182" t="s">
        <v>140</v>
      </c>
      <c r="F41" s="284"/>
      <c r="G41" s="284"/>
      <c r="H41" s="198"/>
      <c r="I41" s="663">
        <v>207</v>
      </c>
      <c r="J41" s="633">
        <f>I41*K63*I65*1.732/1000</f>
        <v>2.0328310800000002</v>
      </c>
      <c r="K41" s="664"/>
      <c r="L41" s="665">
        <v>170</v>
      </c>
      <c r="M41" s="633">
        <f>L41*N63*L65*1.732/1000</f>
        <v>1.66123048</v>
      </c>
      <c r="N41" s="666"/>
      <c r="O41" s="663">
        <v>143</v>
      </c>
      <c r="P41" s="633">
        <f>O41*Q63*O65*1.732/1000</f>
        <v>1.4667372719999998</v>
      </c>
      <c r="Q41" s="664"/>
      <c r="R41" s="663">
        <v>202</v>
      </c>
      <c r="S41" s="633">
        <f>R41*T63*R65*1.732/1000</f>
        <v>2.011718</v>
      </c>
      <c r="T41" s="285"/>
    </row>
    <row r="42" spans="1:20" ht="12" customHeight="1">
      <c r="A42" s="863"/>
      <c r="B42" s="871"/>
      <c r="C42" s="175" t="s">
        <v>141</v>
      </c>
      <c r="D42" s="176"/>
      <c r="E42" s="182" t="s">
        <v>63</v>
      </c>
      <c r="F42" s="284"/>
      <c r="G42" s="284"/>
      <c r="H42" s="198"/>
      <c r="I42" s="663">
        <v>86</v>
      </c>
      <c r="J42" s="633">
        <f>I42*K63*I65*1.732/1000</f>
        <v>0.8445578399999999</v>
      </c>
      <c r="K42" s="664"/>
      <c r="L42" s="665">
        <v>85</v>
      </c>
      <c r="M42" s="633">
        <f>L42*N63*L65*1.732/1000</f>
        <v>0.83061524</v>
      </c>
      <c r="N42" s="666"/>
      <c r="O42" s="663">
        <v>86</v>
      </c>
      <c r="P42" s="633">
        <f>O42*Q63*O65*1.732/1000</f>
        <v>0.8820937439999998</v>
      </c>
      <c r="Q42" s="664"/>
      <c r="R42" s="663">
        <v>91</v>
      </c>
      <c r="S42" s="633">
        <f>R42*T63*R65*1.732/1000</f>
        <v>0.906269</v>
      </c>
      <c r="T42" s="285"/>
    </row>
    <row r="43" spans="1:20" ht="12" customHeight="1">
      <c r="A43" s="863"/>
      <c r="B43" s="871"/>
      <c r="C43" s="68" t="s">
        <v>142</v>
      </c>
      <c r="D43" s="69"/>
      <c r="E43" s="74" t="s">
        <v>143</v>
      </c>
      <c r="F43" s="284"/>
      <c r="G43" s="328"/>
      <c r="H43" s="331"/>
      <c r="I43" s="663">
        <v>419</v>
      </c>
      <c r="J43" s="633">
        <f>I43*K63*I65*1.732/1000</f>
        <v>4.114764360000001</v>
      </c>
      <c r="K43" s="664"/>
      <c r="L43" s="665">
        <v>270</v>
      </c>
      <c r="M43" s="633">
        <f>L43*N63*L65*1.732/1000</f>
        <v>2.63842488</v>
      </c>
      <c r="N43" s="666"/>
      <c r="O43" s="663">
        <v>153</v>
      </c>
      <c r="P43" s="633">
        <f>O43*Q63*O65*1.732/1000</f>
        <v>1.569306312</v>
      </c>
      <c r="Q43" s="664"/>
      <c r="R43" s="663">
        <v>340</v>
      </c>
      <c r="S43" s="633">
        <f>R43*T63*R65*1.732/1000</f>
        <v>3.38606</v>
      </c>
      <c r="T43" s="285"/>
    </row>
    <row r="44" spans="1:20" ht="12" customHeight="1">
      <c r="A44" s="863"/>
      <c r="B44" s="871"/>
      <c r="C44" s="68" t="s">
        <v>144</v>
      </c>
      <c r="D44" s="69"/>
      <c r="E44" s="74" t="s">
        <v>61</v>
      </c>
      <c r="F44" s="284"/>
      <c r="G44" s="328"/>
      <c r="H44" s="331"/>
      <c r="I44" s="663">
        <v>114</v>
      </c>
      <c r="J44" s="633">
        <f>I44*K63*I65*1.732/1000</f>
        <v>1.11953016</v>
      </c>
      <c r="K44" s="664"/>
      <c r="L44" s="665">
        <v>111</v>
      </c>
      <c r="M44" s="633">
        <f>L44*N63*L65*1.732/1000</f>
        <v>1.084685784</v>
      </c>
      <c r="N44" s="666"/>
      <c r="O44" s="663">
        <v>108</v>
      </c>
      <c r="P44" s="633">
        <f>O44*Q63*O65*1.732/1000</f>
        <v>1.1077456319999999</v>
      </c>
      <c r="Q44" s="664"/>
      <c r="R44" s="663">
        <v>132</v>
      </c>
      <c r="S44" s="633">
        <f>R44*T63*R65*1.732/1000</f>
        <v>1.3145879999999999</v>
      </c>
      <c r="T44" s="672"/>
    </row>
    <row r="45" spans="1:20" ht="12" customHeight="1">
      <c r="A45" s="863"/>
      <c r="B45" s="871"/>
      <c r="C45" s="68" t="s">
        <v>145</v>
      </c>
      <c r="D45" s="69"/>
      <c r="E45" s="74" t="s">
        <v>59</v>
      </c>
      <c r="F45" s="284"/>
      <c r="G45" s="284"/>
      <c r="H45" s="198"/>
      <c r="I45" s="667">
        <v>100</v>
      </c>
      <c r="J45" s="673">
        <f>I45*K63*I65*1.732/1000</f>
        <v>0.982044</v>
      </c>
      <c r="K45" s="669"/>
      <c r="L45" s="670">
        <v>100</v>
      </c>
      <c r="M45" s="673">
        <f>L45*N63*L65*1.732/1000</f>
        <v>0.9771944000000001</v>
      </c>
      <c r="N45" s="671"/>
      <c r="O45" s="667">
        <v>110</v>
      </c>
      <c r="P45" s="673">
        <f>O45*Q63*O65*1.732/1000</f>
        <v>1.12825944</v>
      </c>
      <c r="Q45" s="669"/>
      <c r="R45" s="667">
        <v>120</v>
      </c>
      <c r="S45" s="673">
        <f>R45*T63*R65*1.732/1000</f>
        <v>1.19508</v>
      </c>
      <c r="T45" s="285"/>
    </row>
    <row r="46" spans="1:20" ht="12" customHeight="1">
      <c r="A46" s="863"/>
      <c r="B46" s="871"/>
      <c r="C46" s="68" t="s">
        <v>146</v>
      </c>
      <c r="D46" s="69"/>
      <c r="E46" s="74" t="s">
        <v>147</v>
      </c>
      <c r="F46" s="284"/>
      <c r="G46" s="284"/>
      <c r="H46" s="198"/>
      <c r="I46" s="667">
        <v>240</v>
      </c>
      <c r="J46" s="673">
        <f>I46*K63*I65*1.732/1000</f>
        <v>2.3569056</v>
      </c>
      <c r="K46" s="669"/>
      <c r="L46" s="670">
        <v>203</v>
      </c>
      <c r="M46" s="673">
        <f>L46*N63*L65*1.732/1000</f>
        <v>1.9837046320000005</v>
      </c>
      <c r="N46" s="671"/>
      <c r="O46" s="667">
        <v>180</v>
      </c>
      <c r="P46" s="673">
        <f>O46*Q63*O65*1.732/1000</f>
        <v>1.84624272</v>
      </c>
      <c r="Q46" s="669"/>
      <c r="R46" s="667">
        <v>190</v>
      </c>
      <c r="S46" s="673">
        <f>R46*T63*R65*1.732/1000</f>
        <v>1.89221</v>
      </c>
      <c r="T46" s="285"/>
    </row>
    <row r="47" spans="1:20" ht="12" customHeight="1">
      <c r="A47" s="863"/>
      <c r="B47" s="871"/>
      <c r="C47" s="68" t="s">
        <v>148</v>
      </c>
      <c r="D47" s="69"/>
      <c r="E47" s="74" t="s">
        <v>53</v>
      </c>
      <c r="F47" s="284"/>
      <c r="G47" s="284"/>
      <c r="H47" s="198"/>
      <c r="I47" s="667">
        <v>10</v>
      </c>
      <c r="J47" s="673">
        <f>I47*K63*I65*1.732/1000</f>
        <v>0.09820440000000001</v>
      </c>
      <c r="K47" s="669"/>
      <c r="L47" s="670">
        <v>10</v>
      </c>
      <c r="M47" s="673">
        <f>L47*N63*L65*1.732/1000</f>
        <v>0.09771944</v>
      </c>
      <c r="N47" s="671"/>
      <c r="O47" s="667">
        <v>10</v>
      </c>
      <c r="P47" s="673">
        <f>O47*Q63*O65*1.732/1000</f>
        <v>0.10256904</v>
      </c>
      <c r="Q47" s="669"/>
      <c r="R47" s="667">
        <v>10</v>
      </c>
      <c r="S47" s="673">
        <f>R47*T63*R65*1.732/1000</f>
        <v>0.09959</v>
      </c>
      <c r="T47" s="285"/>
    </row>
    <row r="48" spans="1:20" ht="12" customHeight="1">
      <c r="A48" s="863"/>
      <c r="B48" s="871"/>
      <c r="C48" s="68" t="s">
        <v>149</v>
      </c>
      <c r="D48" s="69"/>
      <c r="E48" s="74" t="s">
        <v>150</v>
      </c>
      <c r="F48" s="284"/>
      <c r="G48" s="284"/>
      <c r="H48" s="198"/>
      <c r="I48" s="667">
        <v>0</v>
      </c>
      <c r="J48" s="673">
        <f>I48*K63*I65*1.732/1000</f>
        <v>0</v>
      </c>
      <c r="K48" s="669"/>
      <c r="L48" s="670">
        <v>0</v>
      </c>
      <c r="M48" s="673">
        <f>L48*N63*L65*1.732/1000</f>
        <v>0</v>
      </c>
      <c r="N48" s="671"/>
      <c r="O48" s="667">
        <v>0</v>
      </c>
      <c r="P48" s="673">
        <f>O48*Q63*O65*1.732/1000</f>
        <v>0</v>
      </c>
      <c r="Q48" s="669"/>
      <c r="R48" s="667">
        <v>0</v>
      </c>
      <c r="S48" s="673">
        <f>R48*T63*R65*1.732/1000</f>
        <v>0</v>
      </c>
      <c r="T48" s="285"/>
    </row>
    <row r="49" spans="1:20" ht="12" customHeight="1">
      <c r="A49" s="863"/>
      <c r="B49" s="871"/>
      <c r="C49" s="68" t="s">
        <v>151</v>
      </c>
      <c r="D49" s="69"/>
      <c r="E49" s="74" t="s">
        <v>152</v>
      </c>
      <c r="F49" s="284"/>
      <c r="G49" s="284"/>
      <c r="H49" s="198"/>
      <c r="I49" s="667">
        <v>0</v>
      </c>
      <c r="J49" s="673">
        <f>I49*K63*I65*1.732/1000</f>
        <v>0</v>
      </c>
      <c r="K49" s="669"/>
      <c r="L49" s="670">
        <v>5</v>
      </c>
      <c r="M49" s="673">
        <f>L49*N63*L65*1.732/1000</f>
        <v>0.04885972</v>
      </c>
      <c r="N49" s="671"/>
      <c r="O49" s="667">
        <v>5</v>
      </c>
      <c r="P49" s="673">
        <f>O49*Q63*O65*1.732/1000</f>
        <v>0.05128452</v>
      </c>
      <c r="Q49" s="669"/>
      <c r="R49" s="667">
        <v>5</v>
      </c>
      <c r="S49" s="673">
        <f>R49*T63*R65*1.732/1000</f>
        <v>0.049795</v>
      </c>
      <c r="T49" s="285"/>
    </row>
    <row r="50" spans="1:20" ht="12" customHeight="1">
      <c r="A50" s="863"/>
      <c r="B50" s="871"/>
      <c r="C50" s="68" t="s">
        <v>153</v>
      </c>
      <c r="D50" s="69"/>
      <c r="E50" s="74" t="s">
        <v>154</v>
      </c>
      <c r="F50" s="284"/>
      <c r="G50" s="284"/>
      <c r="H50" s="198"/>
      <c r="I50" s="667">
        <v>5</v>
      </c>
      <c r="J50" s="673">
        <f>I50*K63*I65*1.732/1000</f>
        <v>0.049102200000000006</v>
      </c>
      <c r="K50" s="669"/>
      <c r="L50" s="670">
        <v>10</v>
      </c>
      <c r="M50" s="673">
        <f>L50*N63*L65*1.732/1000</f>
        <v>0.09771944</v>
      </c>
      <c r="N50" s="671"/>
      <c r="O50" s="667">
        <v>6</v>
      </c>
      <c r="P50" s="673">
        <f>O50*Q63*O65*1.732/1000</f>
        <v>0.06154142399999999</v>
      </c>
      <c r="Q50" s="669"/>
      <c r="R50" s="667">
        <v>6</v>
      </c>
      <c r="S50" s="673">
        <f>R50*T63*R65*1.732/1000</f>
        <v>0.059753999999999995</v>
      </c>
      <c r="T50" s="285"/>
    </row>
    <row r="51" spans="1:20" ht="12" customHeight="1">
      <c r="A51" s="863"/>
      <c r="B51" s="871"/>
      <c r="C51" s="68" t="s">
        <v>155</v>
      </c>
      <c r="D51" s="69"/>
      <c r="E51" s="74" t="s">
        <v>156</v>
      </c>
      <c r="F51" s="284"/>
      <c r="G51" s="284"/>
      <c r="H51" s="198"/>
      <c r="I51" s="667">
        <v>100</v>
      </c>
      <c r="J51" s="673">
        <f>I51*K63*I65*1.732/1000</f>
        <v>0.982044</v>
      </c>
      <c r="K51" s="669"/>
      <c r="L51" s="670">
        <v>125</v>
      </c>
      <c r="M51" s="673">
        <f>L51*N63*L65*1.732/1000</f>
        <v>1.221493</v>
      </c>
      <c r="N51" s="671"/>
      <c r="O51" s="667">
        <v>120</v>
      </c>
      <c r="P51" s="673">
        <f>O51*Q63*O65*1.732/1000</f>
        <v>1.23082848</v>
      </c>
      <c r="Q51" s="669"/>
      <c r="R51" s="667">
        <v>100</v>
      </c>
      <c r="S51" s="673">
        <f>R51*T63*R65*1.732/1000</f>
        <v>0.9959</v>
      </c>
      <c r="T51" s="285"/>
    </row>
    <row r="52" spans="1:20" ht="12" customHeight="1">
      <c r="A52" s="863"/>
      <c r="B52" s="871"/>
      <c r="C52" s="68" t="s">
        <v>157</v>
      </c>
      <c r="D52" s="69"/>
      <c r="E52" s="74" t="s">
        <v>158</v>
      </c>
      <c r="F52" s="284"/>
      <c r="G52" s="284"/>
      <c r="H52" s="198"/>
      <c r="I52" s="663">
        <v>30</v>
      </c>
      <c r="J52" s="633">
        <f>I52*K63*I65*1.732/1000</f>
        <v>0.2946132</v>
      </c>
      <c r="K52" s="664"/>
      <c r="L52" s="665">
        <v>29</v>
      </c>
      <c r="M52" s="633">
        <f>L52*N63*L65*1.732/1000</f>
        <v>0.28338637600000005</v>
      </c>
      <c r="N52" s="666"/>
      <c r="O52" s="663">
        <v>26</v>
      </c>
      <c r="P52" s="633">
        <f>O52*Q63*O65*1.732/1000</f>
        <v>0.26667950399999996</v>
      </c>
      <c r="Q52" s="664"/>
      <c r="R52" s="663">
        <v>30</v>
      </c>
      <c r="S52" s="633">
        <f>R52*T63*R65*1.732/1000</f>
        <v>0.29877</v>
      </c>
      <c r="T52" s="285"/>
    </row>
    <row r="53" spans="1:20" ht="12" customHeight="1">
      <c r="A53" s="863"/>
      <c r="B53" s="871"/>
      <c r="C53" s="68" t="s">
        <v>226</v>
      </c>
      <c r="D53" s="69"/>
      <c r="E53" s="74" t="s">
        <v>159</v>
      </c>
      <c r="F53" s="284"/>
      <c r="G53" s="284"/>
      <c r="H53" s="198"/>
      <c r="I53" s="667">
        <v>108</v>
      </c>
      <c r="J53" s="673">
        <f>I53*K63*I65*1.732/1000</f>
        <v>1.06060752</v>
      </c>
      <c r="K53" s="669"/>
      <c r="L53" s="670">
        <v>110</v>
      </c>
      <c r="M53" s="673">
        <f>L53*N63*L65*1.732/1000</f>
        <v>1.07491384</v>
      </c>
      <c r="N53" s="671"/>
      <c r="O53" s="667">
        <v>110</v>
      </c>
      <c r="P53" s="673">
        <f>O53*Q63*O65*1.732/1000</f>
        <v>1.12825944</v>
      </c>
      <c r="Q53" s="669"/>
      <c r="R53" s="667">
        <v>110</v>
      </c>
      <c r="S53" s="673">
        <f>R53*T63*R65*1.732/1000</f>
        <v>1.09549</v>
      </c>
      <c r="T53" s="285"/>
    </row>
    <row r="54" spans="1:20" ht="12" customHeight="1">
      <c r="A54" s="863"/>
      <c r="B54" s="871"/>
      <c r="C54" s="68" t="s">
        <v>160</v>
      </c>
      <c r="D54" s="69"/>
      <c r="E54" s="74" t="s">
        <v>161</v>
      </c>
      <c r="F54" s="284"/>
      <c r="G54" s="284"/>
      <c r="H54" s="198"/>
      <c r="I54" s="663">
        <v>51</v>
      </c>
      <c r="J54" s="633">
        <f>I54*K63*I65*1.732/1000</f>
        <v>0.50084244</v>
      </c>
      <c r="K54" s="664"/>
      <c r="L54" s="665">
        <v>51</v>
      </c>
      <c r="M54" s="633">
        <f>L54*N63*L65*1.732/1000</f>
        <v>0.498369144</v>
      </c>
      <c r="N54" s="666"/>
      <c r="O54" s="663">
        <v>46</v>
      </c>
      <c r="P54" s="633">
        <f>O54*Q63*O65*1.732/1000</f>
        <v>0.47181758399999996</v>
      </c>
      <c r="Q54" s="664"/>
      <c r="R54" s="663">
        <v>51</v>
      </c>
      <c r="S54" s="633">
        <f>R54*T63*R65*1.732/1000</f>
        <v>0.5079089999999999</v>
      </c>
      <c r="T54" s="285"/>
    </row>
    <row r="55" spans="1:20" ht="12" customHeight="1">
      <c r="A55" s="863"/>
      <c r="B55" s="871"/>
      <c r="C55" s="68" t="s">
        <v>60</v>
      </c>
      <c r="D55" s="69"/>
      <c r="E55" s="74" t="s">
        <v>162</v>
      </c>
      <c r="F55" s="284"/>
      <c r="G55" s="284"/>
      <c r="H55" s="198"/>
      <c r="I55" s="667">
        <v>10</v>
      </c>
      <c r="J55" s="673">
        <f>I55*K63*I65*1.732/1000</f>
        <v>0.09820440000000001</v>
      </c>
      <c r="K55" s="669"/>
      <c r="L55" s="670">
        <v>10</v>
      </c>
      <c r="M55" s="673">
        <f>L55*N63*L65*1.732/1000</f>
        <v>0.09771944</v>
      </c>
      <c r="N55" s="671"/>
      <c r="O55" s="667">
        <v>10</v>
      </c>
      <c r="P55" s="673">
        <f>O55*Q63*O65*1.732/1000</f>
        <v>0.10256904</v>
      </c>
      <c r="Q55" s="669"/>
      <c r="R55" s="667">
        <v>10</v>
      </c>
      <c r="S55" s="673">
        <f>R55*T63*R65*1.732/1000</f>
        <v>0.09959</v>
      </c>
      <c r="T55" s="285"/>
    </row>
    <row r="56" spans="1:20" ht="12" customHeight="1">
      <c r="A56" s="863"/>
      <c r="B56" s="871"/>
      <c r="C56" s="380" t="s">
        <v>222</v>
      </c>
      <c r="D56" s="180"/>
      <c r="E56" s="193" t="s">
        <v>163</v>
      </c>
      <c r="F56" s="284"/>
      <c r="G56" s="284"/>
      <c r="H56" s="198"/>
      <c r="I56" s="663">
        <v>1</v>
      </c>
      <c r="J56" s="680">
        <f>I56*K63*I65*1.732/1000</f>
        <v>0.00982044</v>
      </c>
      <c r="K56" s="664"/>
      <c r="L56" s="665">
        <v>10</v>
      </c>
      <c r="M56" s="633">
        <f>L56*N63*L65*1.732/1000</f>
        <v>0.09771944</v>
      </c>
      <c r="N56" s="666"/>
      <c r="O56" s="663">
        <v>7</v>
      </c>
      <c r="P56" s="633">
        <f>O56*Q63*O65*1.732/1000</f>
        <v>0.071798328</v>
      </c>
      <c r="Q56" s="664"/>
      <c r="R56" s="663">
        <v>2</v>
      </c>
      <c r="S56" s="633">
        <f>R56*T63*R65*1.732/1000</f>
        <v>0.019917999999999998</v>
      </c>
      <c r="T56" s="285"/>
    </row>
    <row r="57" spans="1:20" ht="12" customHeight="1">
      <c r="A57" s="863"/>
      <c r="B57" s="871"/>
      <c r="C57" s="68" t="s">
        <v>220</v>
      </c>
      <c r="D57" s="69"/>
      <c r="E57" s="74" t="s">
        <v>223</v>
      </c>
      <c r="F57" s="344"/>
      <c r="G57" s="284"/>
      <c r="H57" s="198"/>
      <c r="I57" s="674">
        <v>124</v>
      </c>
      <c r="J57" s="673">
        <f>I57*K63*I65*1.732/1000</f>
        <v>1.2177345599999998</v>
      </c>
      <c r="K57" s="675"/>
      <c r="L57" s="676">
        <v>170</v>
      </c>
      <c r="M57" s="673">
        <f>L57*N63*L65*1.732/1000</f>
        <v>1.66123048</v>
      </c>
      <c r="N57" s="677"/>
      <c r="O57" s="674">
        <v>168</v>
      </c>
      <c r="P57" s="673">
        <f>O57*Q63*O65*1.732/1000</f>
        <v>1.7231598719999996</v>
      </c>
      <c r="Q57" s="675"/>
      <c r="R57" s="674">
        <v>168</v>
      </c>
      <c r="S57" s="673">
        <f>R57*T63*R65*1.732/1000</f>
        <v>1.6731120000000002</v>
      </c>
      <c r="T57" s="346"/>
    </row>
    <row r="58" spans="1:22" ht="12" customHeight="1" thickBot="1">
      <c r="A58" s="863"/>
      <c r="B58" s="872"/>
      <c r="C58" s="875" t="s">
        <v>193</v>
      </c>
      <c r="D58" s="876"/>
      <c r="E58" s="381"/>
      <c r="F58" s="316"/>
      <c r="G58" s="316"/>
      <c r="H58" s="336"/>
      <c r="I58" s="245">
        <f>I41+I42+I43+I44+I45+I46+I47+I48+I49+I50+I51+I52+I53+I54+I55+I56+I57</f>
        <v>1605</v>
      </c>
      <c r="J58" s="246">
        <f>J41+J42+J43+J44+J45+J46+J47+J48+J49+J50+J51+J52+J53+J54+J55+J56+J57</f>
        <v>15.7618062</v>
      </c>
      <c r="K58" s="247"/>
      <c r="L58" s="245">
        <f>L41+L42+L43+L44+L45+L46+L47+L48+L49+L50+L51+L52+L53+L54+L55+L56+L57</f>
        <v>1469</v>
      </c>
      <c r="M58" s="246">
        <f>M41+M42+M43+M44+M45+M46+M47+M48+M49+M50+M51+M52+M53+M54+M55+M56+M57</f>
        <v>14.354985736000001</v>
      </c>
      <c r="N58" s="248"/>
      <c r="O58" s="245">
        <f>O41+O42+O43+O44+O45+O46+O47+O48+O49+O50+O51+O52+O53+O54+O55+O56+O57</f>
        <v>1288</v>
      </c>
      <c r="P58" s="246">
        <f>P41+P42+P43+P44+P45+P46+P47+P48+P49+P50+P51+P52+P53+P54+P55+P56+P57</f>
        <v>13.210892352</v>
      </c>
      <c r="Q58" s="247"/>
      <c r="R58" s="245">
        <f>R41+R42+R43+R44+R45+R46+R47+R48+R49+R50+R51+R52+R53+R54+R55+R56+R57</f>
        <v>1567</v>
      </c>
      <c r="S58" s="678">
        <f>S41+S42+S43+S44+S45+S46+S47+S48+S49+S50+S51+S52+S53+S54+S55+S56+S57</f>
        <v>15.605752999999998</v>
      </c>
      <c r="T58" s="317"/>
      <c r="V58" s="76"/>
    </row>
    <row r="59" spans="1:20" ht="12" customHeight="1">
      <c r="A59" s="863"/>
      <c r="B59" s="840" t="s">
        <v>96</v>
      </c>
      <c r="C59" s="841"/>
      <c r="D59" s="859"/>
      <c r="E59" s="828" t="s">
        <v>101</v>
      </c>
      <c r="F59" s="829"/>
      <c r="G59" s="829"/>
      <c r="H59" s="830"/>
      <c r="I59" s="295"/>
      <c r="J59" s="296"/>
      <c r="K59" s="297"/>
      <c r="L59" s="322"/>
      <c r="M59" s="296"/>
      <c r="N59" s="298"/>
      <c r="O59" s="295"/>
      <c r="P59" s="341"/>
      <c r="Q59" s="297"/>
      <c r="R59" s="295"/>
      <c r="S59" s="298"/>
      <c r="T59" s="297"/>
    </row>
    <row r="60" spans="1:20" ht="12" customHeight="1" thickBot="1">
      <c r="A60" s="863"/>
      <c r="B60" s="855" t="s">
        <v>97</v>
      </c>
      <c r="C60" s="879"/>
      <c r="D60" s="856"/>
      <c r="E60" s="822" t="s">
        <v>101</v>
      </c>
      <c r="F60" s="823"/>
      <c r="G60" s="823"/>
      <c r="H60" s="824"/>
      <c r="I60" s="345"/>
      <c r="J60" s="344"/>
      <c r="K60" s="346"/>
      <c r="L60" s="347"/>
      <c r="M60" s="344"/>
      <c r="N60" s="348"/>
      <c r="O60" s="345"/>
      <c r="P60" s="344"/>
      <c r="Q60" s="346"/>
      <c r="R60" s="345"/>
      <c r="S60" s="348"/>
      <c r="T60" s="346"/>
    </row>
    <row r="61" spans="1:20" ht="12" customHeight="1">
      <c r="A61" s="863"/>
      <c r="B61" s="840" t="s">
        <v>99</v>
      </c>
      <c r="C61" s="880"/>
      <c r="D61" s="297" t="s">
        <v>10</v>
      </c>
      <c r="E61" s="849"/>
      <c r="F61" s="854"/>
      <c r="G61" s="854"/>
      <c r="H61" s="850"/>
      <c r="I61" s="293"/>
      <c r="J61" s="296"/>
      <c r="K61" s="294"/>
      <c r="L61" s="293"/>
      <c r="M61" s="296"/>
      <c r="N61" s="294"/>
      <c r="O61" s="293"/>
      <c r="P61" s="296"/>
      <c r="Q61" s="294"/>
      <c r="R61" s="293"/>
      <c r="S61" s="296"/>
      <c r="T61" s="294"/>
    </row>
    <row r="62" spans="1:20" ht="12" customHeight="1">
      <c r="A62" s="863"/>
      <c r="B62" s="835"/>
      <c r="C62" s="881"/>
      <c r="D62" s="285"/>
      <c r="E62" s="805"/>
      <c r="F62" s="806"/>
      <c r="G62" s="806"/>
      <c r="H62" s="807"/>
      <c r="I62" s="280" t="s">
        <v>194</v>
      </c>
      <c r="J62" s="284"/>
      <c r="K62" s="281" t="s">
        <v>195</v>
      </c>
      <c r="L62" s="280" t="s">
        <v>194</v>
      </c>
      <c r="M62" s="284"/>
      <c r="N62" s="281" t="s">
        <v>195</v>
      </c>
      <c r="O62" s="280" t="s">
        <v>194</v>
      </c>
      <c r="P62" s="284"/>
      <c r="Q62" s="281" t="s">
        <v>195</v>
      </c>
      <c r="R62" s="280" t="s">
        <v>194</v>
      </c>
      <c r="S62" s="284"/>
      <c r="T62" s="281" t="s">
        <v>195</v>
      </c>
    </row>
    <row r="63" spans="1:20" ht="12" customHeight="1" thickBot="1">
      <c r="A63" s="863"/>
      <c r="B63" s="860"/>
      <c r="C63" s="882"/>
      <c r="D63" s="317" t="s">
        <v>22</v>
      </c>
      <c r="E63" s="855"/>
      <c r="F63" s="879"/>
      <c r="G63" s="879"/>
      <c r="H63" s="856"/>
      <c r="I63" s="349" t="s">
        <v>415</v>
      </c>
      <c r="J63" s="350"/>
      <c r="K63" s="351" t="s">
        <v>415</v>
      </c>
      <c r="L63" s="349" t="s">
        <v>425</v>
      </c>
      <c r="M63" s="350"/>
      <c r="N63" s="351" t="s">
        <v>424</v>
      </c>
      <c r="O63" s="349" t="s">
        <v>426</v>
      </c>
      <c r="P63" s="350"/>
      <c r="Q63" s="351" t="s">
        <v>415</v>
      </c>
      <c r="R63" s="349" t="s">
        <v>426</v>
      </c>
      <c r="S63" s="679"/>
      <c r="T63" s="351" t="s">
        <v>427</v>
      </c>
    </row>
    <row r="64" spans="1:20" ht="12" customHeight="1">
      <c r="A64" s="863"/>
      <c r="B64" s="883" t="s">
        <v>235</v>
      </c>
      <c r="C64" s="884"/>
      <c r="D64" s="885"/>
      <c r="E64" s="828" t="s">
        <v>164</v>
      </c>
      <c r="F64" s="829"/>
      <c r="G64" s="829"/>
      <c r="H64" s="830"/>
      <c r="I64" s="808">
        <v>0.85</v>
      </c>
      <c r="J64" s="809"/>
      <c r="K64" s="810"/>
      <c r="L64" s="808">
        <v>0.87</v>
      </c>
      <c r="M64" s="809"/>
      <c r="N64" s="810"/>
      <c r="O64" s="808">
        <v>0.86</v>
      </c>
      <c r="P64" s="809"/>
      <c r="Q64" s="810"/>
      <c r="R64" s="811">
        <v>0.86</v>
      </c>
      <c r="S64" s="812"/>
      <c r="T64" s="813"/>
    </row>
    <row r="65" spans="1:23" ht="12" customHeight="1">
      <c r="A65" s="863"/>
      <c r="B65" s="886"/>
      <c r="C65" s="887"/>
      <c r="D65" s="888"/>
      <c r="E65" s="819" t="s">
        <v>165</v>
      </c>
      <c r="F65" s="820"/>
      <c r="G65" s="820"/>
      <c r="H65" s="821"/>
      <c r="I65" s="802">
        <v>0.9</v>
      </c>
      <c r="J65" s="803"/>
      <c r="K65" s="804"/>
      <c r="L65" s="802">
        <v>0.91</v>
      </c>
      <c r="M65" s="803"/>
      <c r="N65" s="804"/>
      <c r="O65" s="802">
        <v>0.94</v>
      </c>
      <c r="P65" s="803"/>
      <c r="Q65" s="804"/>
      <c r="R65" s="802">
        <v>0.92</v>
      </c>
      <c r="S65" s="803"/>
      <c r="T65" s="804"/>
      <c r="W65" s="78"/>
    </row>
    <row r="66" spans="1:20" ht="13.5" customHeight="1">
      <c r="A66" s="863"/>
      <c r="B66" s="886"/>
      <c r="C66" s="887"/>
      <c r="D66" s="888"/>
      <c r="E66" s="819" t="s">
        <v>101</v>
      </c>
      <c r="F66" s="820"/>
      <c r="G66" s="820"/>
      <c r="H66" s="821"/>
      <c r="I66" s="805"/>
      <c r="J66" s="806"/>
      <c r="K66" s="807"/>
      <c r="L66" s="805"/>
      <c r="M66" s="806"/>
      <c r="N66" s="807"/>
      <c r="O66" s="805"/>
      <c r="P66" s="806"/>
      <c r="Q66" s="807"/>
      <c r="R66" s="805"/>
      <c r="S66" s="806"/>
      <c r="T66" s="807"/>
    </row>
    <row r="67" spans="1:20" ht="13.5" customHeight="1" thickBot="1">
      <c r="A67" s="863"/>
      <c r="B67" s="889"/>
      <c r="C67" s="890"/>
      <c r="D67" s="891"/>
      <c r="E67" s="822" t="s">
        <v>101</v>
      </c>
      <c r="F67" s="823"/>
      <c r="G67" s="823"/>
      <c r="H67" s="824"/>
      <c r="I67" s="855"/>
      <c r="J67" s="879"/>
      <c r="K67" s="856"/>
      <c r="L67" s="855"/>
      <c r="M67" s="879"/>
      <c r="N67" s="856"/>
      <c r="O67" s="855"/>
      <c r="P67" s="879"/>
      <c r="Q67" s="856"/>
      <c r="R67" s="855"/>
      <c r="S67" s="879"/>
      <c r="T67" s="856"/>
    </row>
    <row r="68" spans="1:20" ht="13.5" customHeight="1">
      <c r="A68" s="863"/>
      <c r="B68" s="840" t="s">
        <v>102</v>
      </c>
      <c r="C68" s="841"/>
      <c r="D68" s="841"/>
      <c r="E68" s="825" t="s">
        <v>236</v>
      </c>
      <c r="F68" s="826"/>
      <c r="G68" s="826"/>
      <c r="H68" s="827"/>
      <c r="I68" s="355">
        <f>((J8*J8+K8*K8)/($C$8*$C$8))*$D$73</f>
        <v>0.013104693958515481</v>
      </c>
      <c r="J68" s="356" t="s">
        <v>104</v>
      </c>
      <c r="K68" s="357">
        <f>($C$73/100)*((J8*J8+K8*K8)/$C$8)</f>
        <v>0.338185650542335</v>
      </c>
      <c r="L68" s="355">
        <f>((M8*M8+N8*N8)/($C$8*$C$8))*$D$73</f>
        <v>0.01601350380295455</v>
      </c>
      <c r="M68" s="356" t="s">
        <v>104</v>
      </c>
      <c r="N68" s="357">
        <f>($C$73/100)*((M8*M8+N8*N8)/$C$8)</f>
        <v>0.4132517110439884</v>
      </c>
      <c r="O68" s="355">
        <f>((P8*P8+Q8*Q8)/($C$8*$C$8))*$D$73</f>
        <v>0.01597660395813169</v>
      </c>
      <c r="P68" s="356" t="s">
        <v>104</v>
      </c>
      <c r="Q68" s="357">
        <f>($C$73/100)*((P8*P8+Q8*Q8)/$C$8)</f>
        <v>0.4122994569840436</v>
      </c>
      <c r="R68" s="355">
        <f>((S8*S8+T8*T8)/($C$8*$C$8))*$D$73</f>
        <v>0.01571576582578649</v>
      </c>
      <c r="S68" s="356" t="s">
        <v>104</v>
      </c>
      <c r="T68" s="357">
        <f>($C$73/100)*((S8*S8+T8*T8)/$C$8)</f>
        <v>0.4055681503428772</v>
      </c>
    </row>
    <row r="69" spans="1:20" ht="13.5" customHeight="1">
      <c r="A69" s="863"/>
      <c r="B69" s="835"/>
      <c r="C69" s="836"/>
      <c r="D69" s="836"/>
      <c r="E69" s="816" t="s">
        <v>236</v>
      </c>
      <c r="F69" s="817"/>
      <c r="G69" s="817"/>
      <c r="H69" s="818"/>
      <c r="I69" s="358">
        <f>((J12*J12+K12*K12)/($C$12*$C$12))*$D$74</f>
        <v>0.0253651659914772</v>
      </c>
      <c r="J69" s="359" t="s">
        <v>104</v>
      </c>
      <c r="K69" s="360">
        <f>($C$74/100)*((J12*J12+K12*K12)/$C$12)</f>
        <v>0.6453087038478161</v>
      </c>
      <c r="L69" s="358">
        <f>((M12*M12+N12*N12)/($C$12*$C$12))*$D$74</f>
        <v>0.021039299340585953</v>
      </c>
      <c r="M69" s="359" t="s">
        <v>104</v>
      </c>
      <c r="N69" s="360">
        <f>($C$74/100)*((M12*M12+N12*N12)/$C$12)</f>
        <v>0.5352554362112832</v>
      </c>
      <c r="O69" s="358">
        <f>((P12*P12+Q12*Q12)/($C$12*$C$12))*$D$74</f>
        <v>0.017819275794759087</v>
      </c>
      <c r="P69" s="359" t="s">
        <v>104</v>
      </c>
      <c r="Q69" s="360">
        <f>($C$74/100)*((P12*P12+Q12*Q12)/$C$12)</f>
        <v>0.45333564032210316</v>
      </c>
      <c r="R69" s="358">
        <f>((S12*S12+T12*T12)/($C$12*$C$12))*$D$74</f>
        <v>0.024865385675764615</v>
      </c>
      <c r="S69" s="359" t="s">
        <v>104</v>
      </c>
      <c r="T69" s="360">
        <f>($C$74/100)*((S12*S12+T12*T12)/$C$12)</f>
        <v>0.6325939205954808</v>
      </c>
    </row>
    <row r="70" spans="1:20" ht="12.75" customHeight="1">
      <c r="A70" s="863"/>
      <c r="B70" s="835"/>
      <c r="C70" s="836"/>
      <c r="D70" s="836"/>
      <c r="E70" s="816" t="s">
        <v>236</v>
      </c>
      <c r="F70" s="817"/>
      <c r="G70" s="817"/>
      <c r="H70" s="818"/>
      <c r="I70" s="282"/>
      <c r="J70" s="361" t="s">
        <v>104</v>
      </c>
      <c r="K70" s="281"/>
      <c r="L70" s="280"/>
      <c r="M70" s="361" t="s">
        <v>104</v>
      </c>
      <c r="N70" s="281"/>
      <c r="O70" s="280"/>
      <c r="P70" s="361" t="s">
        <v>104</v>
      </c>
      <c r="Q70" s="281"/>
      <c r="R70" s="280"/>
      <c r="S70" s="361" t="s">
        <v>104</v>
      </c>
      <c r="T70" s="281"/>
    </row>
    <row r="71" spans="1:20" ht="14.25" customHeight="1" thickBot="1">
      <c r="A71" s="863"/>
      <c r="B71" s="835"/>
      <c r="C71" s="836"/>
      <c r="D71" s="836"/>
      <c r="E71" s="842" t="s">
        <v>236</v>
      </c>
      <c r="F71" s="843"/>
      <c r="G71" s="843"/>
      <c r="H71" s="844"/>
      <c r="I71" s="287"/>
      <c r="J71" s="362" t="s">
        <v>104</v>
      </c>
      <c r="K71" s="302"/>
      <c r="L71" s="301"/>
      <c r="M71" s="362" t="s">
        <v>104</v>
      </c>
      <c r="N71" s="302"/>
      <c r="O71" s="301"/>
      <c r="P71" s="362" t="s">
        <v>104</v>
      </c>
      <c r="Q71" s="302"/>
      <c r="R71" s="301"/>
      <c r="S71" s="362" t="s">
        <v>104</v>
      </c>
      <c r="T71" s="302"/>
    </row>
    <row r="72" spans="1:20" ht="14.25" customHeight="1">
      <c r="A72" s="863"/>
      <c r="B72" s="363"/>
      <c r="C72" s="364" t="s">
        <v>176</v>
      </c>
      <c r="D72" s="365" t="s">
        <v>177</v>
      </c>
      <c r="E72" s="382"/>
      <c r="F72" s="841" t="s">
        <v>237</v>
      </c>
      <c r="G72" s="841"/>
      <c r="H72" s="383"/>
      <c r="I72" s="366">
        <f>J8+$H$6+I68</f>
        <v>11.354684173958516</v>
      </c>
      <c r="J72" s="367" t="s">
        <v>104</v>
      </c>
      <c r="K72" s="366">
        <f>K8+$H$7+K68</f>
        <v>0.486185650542335</v>
      </c>
      <c r="L72" s="368">
        <f>M8+$H$6+L68</f>
        <v>12.548569183002954</v>
      </c>
      <c r="M72" s="367" t="s">
        <v>104</v>
      </c>
      <c r="N72" s="369">
        <f>N8+$H$7+N68</f>
        <v>0.5612517110439884</v>
      </c>
      <c r="O72" s="366">
        <f>P8+$H$6+O68</f>
        <v>12.534136245558132</v>
      </c>
      <c r="P72" s="367" t="s">
        <v>104</v>
      </c>
      <c r="Q72" s="366">
        <f>Q8+$H$7+Q68</f>
        <v>0.5602994569840436</v>
      </c>
      <c r="R72" s="368">
        <f>S8+$H$6+R68</f>
        <v>12.43163475462579</v>
      </c>
      <c r="S72" s="367" t="s">
        <v>104</v>
      </c>
      <c r="T72" s="369">
        <f>T8+$H$7+T68</f>
        <v>0.5535681503428772</v>
      </c>
    </row>
    <row r="73" spans="1:20" ht="12.75" customHeight="1">
      <c r="A73" s="863"/>
      <c r="B73" s="370" t="s">
        <v>178</v>
      </c>
      <c r="C73" s="164">
        <v>10.6</v>
      </c>
      <c r="D73" s="165">
        <v>0.1643</v>
      </c>
      <c r="E73" s="384"/>
      <c r="F73" s="806" t="s">
        <v>238</v>
      </c>
      <c r="G73" s="806"/>
      <c r="H73" s="385"/>
      <c r="I73" s="353">
        <f>J12+$H$10+I69</f>
        <v>15.835051365991477</v>
      </c>
      <c r="J73" s="361" t="s">
        <v>104</v>
      </c>
      <c r="K73" s="353">
        <f>K12+$H$11+K69</f>
        <v>0.8373087038478162</v>
      </c>
      <c r="L73" s="352">
        <f>M12+$H$10+L69</f>
        <v>14.423905035340587</v>
      </c>
      <c r="M73" s="361" t="s">
        <v>104</v>
      </c>
      <c r="N73" s="354">
        <f>N12+$H$11+N69</f>
        <v>0.7272554362112833</v>
      </c>
      <c r="O73" s="353">
        <f>P12+$H$10+O69</f>
        <v>13.276591627794758</v>
      </c>
      <c r="P73" s="361" t="s">
        <v>104</v>
      </c>
      <c r="Q73" s="353">
        <f>Q12+$H$11+Q69</f>
        <v>0.6453356403221031</v>
      </c>
      <c r="R73" s="352">
        <f>S12+$H$10+R69</f>
        <v>15.678498385675763</v>
      </c>
      <c r="S73" s="361" t="s">
        <v>104</v>
      </c>
      <c r="T73" s="354">
        <f>T12+$H$11+T69</f>
        <v>0.8245939205954809</v>
      </c>
    </row>
    <row r="74" spans="1:20" ht="12.75" customHeight="1" thickBot="1">
      <c r="A74" s="863"/>
      <c r="B74" s="371" t="s">
        <v>179</v>
      </c>
      <c r="C74" s="166">
        <v>10.39</v>
      </c>
      <c r="D74" s="167">
        <v>0.16336</v>
      </c>
      <c r="E74" s="384"/>
      <c r="F74" s="845" t="s">
        <v>239</v>
      </c>
      <c r="G74" s="845"/>
      <c r="H74" s="385"/>
      <c r="I74" s="282"/>
      <c r="J74" s="361" t="s">
        <v>104</v>
      </c>
      <c r="K74" s="282"/>
      <c r="L74" s="280"/>
      <c r="M74" s="361" t="s">
        <v>104</v>
      </c>
      <c r="N74" s="281"/>
      <c r="O74" s="282"/>
      <c r="P74" s="361" t="s">
        <v>104</v>
      </c>
      <c r="Q74" s="282"/>
      <c r="R74" s="280"/>
      <c r="S74" s="361" t="s">
        <v>104</v>
      </c>
      <c r="T74" s="281"/>
    </row>
    <row r="75" spans="1:20" ht="13.5" customHeight="1" thickBot="1">
      <c r="A75" s="863"/>
      <c r="B75" s="261"/>
      <c r="C75" s="262"/>
      <c r="D75" s="263"/>
      <c r="E75" s="386"/>
      <c r="F75" s="834" t="s">
        <v>240</v>
      </c>
      <c r="G75" s="834"/>
      <c r="H75" s="387"/>
      <c r="I75" s="269"/>
      <c r="J75" s="372" t="s">
        <v>104</v>
      </c>
      <c r="K75" s="269"/>
      <c r="L75" s="268"/>
      <c r="M75" s="372" t="s">
        <v>104</v>
      </c>
      <c r="N75" s="270"/>
      <c r="O75" s="269"/>
      <c r="P75" s="372" t="s">
        <v>104</v>
      </c>
      <c r="Q75" s="269"/>
      <c r="R75" s="268"/>
      <c r="S75" s="372" t="s">
        <v>104</v>
      </c>
      <c r="T75" s="270"/>
    </row>
    <row r="76" spans="1:20" ht="14.25" customHeight="1" thickBot="1">
      <c r="A76" s="863"/>
      <c r="B76" s="835"/>
      <c r="C76" s="836"/>
      <c r="D76" s="837"/>
      <c r="E76" s="838" t="s">
        <v>241</v>
      </c>
      <c r="F76" s="838"/>
      <c r="G76" s="838"/>
      <c r="H76" s="839"/>
      <c r="I76" s="135">
        <f>I72+I73</f>
        <v>27.189735539949993</v>
      </c>
      <c r="J76" s="95" t="s">
        <v>104</v>
      </c>
      <c r="K76" s="1">
        <f>K72+K73</f>
        <v>1.3234943543901512</v>
      </c>
      <c r="L76" s="135">
        <f>L72+L73</f>
        <v>26.972474218343542</v>
      </c>
      <c r="M76" s="95" t="s">
        <v>104</v>
      </c>
      <c r="N76" s="1">
        <f>N72+N73</f>
        <v>1.2885071472552716</v>
      </c>
      <c r="O76" s="135">
        <f>O72+O73</f>
        <v>25.81072787335289</v>
      </c>
      <c r="P76" s="95" t="s">
        <v>104</v>
      </c>
      <c r="Q76" s="1">
        <f>Q72+Q73</f>
        <v>1.2056350973061467</v>
      </c>
      <c r="R76" s="135">
        <f>R72+R73</f>
        <v>28.110133140301553</v>
      </c>
      <c r="S76" s="95" t="s">
        <v>104</v>
      </c>
      <c r="T76" s="1">
        <f>T72+T73</f>
        <v>1.378162070938358</v>
      </c>
    </row>
    <row r="77" spans="1:20" ht="14.25" customHeight="1" thickBot="1">
      <c r="A77" s="863"/>
      <c r="B77" s="373"/>
      <c r="C77" s="374"/>
      <c r="D77" s="375"/>
      <c r="E77" s="832" t="s">
        <v>111</v>
      </c>
      <c r="F77" s="832"/>
      <c r="G77" s="832"/>
      <c r="H77" s="833"/>
      <c r="I77" s="865" t="s">
        <v>437</v>
      </c>
      <c r="J77" s="865"/>
      <c r="K77" s="865"/>
      <c r="L77" s="865" t="s">
        <v>227</v>
      </c>
      <c r="M77" s="865"/>
      <c r="N77" s="865"/>
      <c r="O77" s="865" t="s">
        <v>227</v>
      </c>
      <c r="P77" s="865"/>
      <c r="Q77" s="865"/>
      <c r="R77" s="865" t="s">
        <v>224</v>
      </c>
      <c r="S77" s="865"/>
      <c r="T77" s="865"/>
    </row>
    <row r="78" spans="1:20" ht="13.5" thickBot="1">
      <c r="A78" s="864"/>
      <c r="B78" s="866" t="s">
        <v>112</v>
      </c>
      <c r="C78" s="867"/>
      <c r="D78" s="867"/>
      <c r="E78" s="868"/>
      <c r="F78" s="868"/>
      <c r="G78" s="868"/>
      <c r="H78" s="868"/>
      <c r="I78" s="868"/>
      <c r="J78" s="868"/>
      <c r="K78" s="868"/>
      <c r="L78" s="868"/>
      <c r="M78" s="868"/>
      <c r="N78" s="868"/>
      <c r="O78" s="868"/>
      <c r="P78" s="868"/>
      <c r="Q78" s="868"/>
      <c r="R78" s="868"/>
      <c r="S78" s="868"/>
      <c r="T78" s="869"/>
    </row>
    <row r="79" spans="1:20" ht="12.75">
      <c r="A79" s="376"/>
      <c r="B79" s="376"/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</row>
    <row r="80" spans="1:20" ht="12.75">
      <c r="A80" s="376"/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376"/>
      <c r="R80" s="376"/>
      <c r="S80" s="376"/>
      <c r="T80" s="376"/>
    </row>
    <row r="81" spans="1:20" ht="12.75">
      <c r="A81" s="376"/>
      <c r="B81" s="870"/>
      <c r="C81" s="870"/>
      <c r="D81" s="870"/>
      <c r="E81" s="870"/>
      <c r="F81" s="870"/>
      <c r="G81" s="870"/>
      <c r="H81" s="870"/>
      <c r="I81" s="870"/>
      <c r="J81" s="870"/>
      <c r="K81" s="870"/>
      <c r="L81" s="870"/>
      <c r="M81" s="870"/>
      <c r="N81" s="870"/>
      <c r="O81" s="870"/>
      <c r="P81" s="870"/>
      <c r="Q81" s="870"/>
      <c r="R81" s="870"/>
      <c r="S81" s="376"/>
      <c r="T81" s="376"/>
    </row>
    <row r="82" spans="1:20" ht="12.75">
      <c r="A82" s="376" t="s">
        <v>232</v>
      </c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</row>
  </sheetData>
  <sheetProtection/>
  <mergeCells count="90">
    <mergeCell ref="O66:Q66"/>
    <mergeCell ref="R66:T66"/>
    <mergeCell ref="I67:K67"/>
    <mergeCell ref="L67:N67"/>
    <mergeCell ref="O67:Q67"/>
    <mergeCell ref="R67:T67"/>
    <mergeCell ref="E77:H77"/>
    <mergeCell ref="I77:K77"/>
    <mergeCell ref="L77:N77"/>
    <mergeCell ref="O77:Q77"/>
    <mergeCell ref="B60:D60"/>
    <mergeCell ref="B61:C63"/>
    <mergeCell ref="B64:D67"/>
    <mergeCell ref="I66:K66"/>
    <mergeCell ref="E65:H65"/>
    <mergeCell ref="E61:H61"/>
    <mergeCell ref="E63:H63"/>
    <mergeCell ref="B21:B58"/>
    <mergeCell ref="C40:D40"/>
    <mergeCell ref="C58:D58"/>
    <mergeCell ref="B59:D59"/>
    <mergeCell ref="C39:D39"/>
    <mergeCell ref="C21:F22"/>
    <mergeCell ref="B81:R81"/>
    <mergeCell ref="R3:T3"/>
    <mergeCell ref="B6:B20"/>
    <mergeCell ref="E7:F7"/>
    <mergeCell ref="E8:F8"/>
    <mergeCell ref="R9:T9"/>
    <mergeCell ref="E10:F10"/>
    <mergeCell ref="E11:F11"/>
    <mergeCell ref="I9:K9"/>
    <mergeCell ref="E17:H17"/>
    <mergeCell ref="A1:T2"/>
    <mergeCell ref="B3:D5"/>
    <mergeCell ref="E3:F5"/>
    <mergeCell ref="G3:H5"/>
    <mergeCell ref="I3:K3"/>
    <mergeCell ref="L3:N3"/>
    <mergeCell ref="O3:Q3"/>
    <mergeCell ref="A3:A78"/>
    <mergeCell ref="R77:T77"/>
    <mergeCell ref="B78:T78"/>
    <mergeCell ref="C18:C20"/>
    <mergeCell ref="G21:H21"/>
    <mergeCell ref="O9:Q9"/>
    <mergeCell ref="O13:Q13"/>
    <mergeCell ref="E16:F16"/>
    <mergeCell ref="E12:F12"/>
    <mergeCell ref="E9:F9"/>
    <mergeCell ref="G9:H9"/>
    <mergeCell ref="E13:F13"/>
    <mergeCell ref="G13:H13"/>
    <mergeCell ref="R13:T13"/>
    <mergeCell ref="E14:F14"/>
    <mergeCell ref="E15:F15"/>
    <mergeCell ref="I13:K13"/>
    <mergeCell ref="L13:N13"/>
    <mergeCell ref="R17:T17"/>
    <mergeCell ref="I17:K17"/>
    <mergeCell ref="L17:N17"/>
    <mergeCell ref="O17:Q17"/>
    <mergeCell ref="F75:G75"/>
    <mergeCell ref="B76:D76"/>
    <mergeCell ref="E76:H76"/>
    <mergeCell ref="E64:H64"/>
    <mergeCell ref="B68:D71"/>
    <mergeCell ref="E70:H70"/>
    <mergeCell ref="E71:H71"/>
    <mergeCell ref="F74:G74"/>
    <mergeCell ref="F72:G72"/>
    <mergeCell ref="F73:G73"/>
    <mergeCell ref="E6:F6"/>
    <mergeCell ref="L65:N65"/>
    <mergeCell ref="E69:H69"/>
    <mergeCell ref="E66:H66"/>
    <mergeCell ref="E67:H67"/>
    <mergeCell ref="E68:H68"/>
    <mergeCell ref="L66:N66"/>
    <mergeCell ref="E59:H59"/>
    <mergeCell ref="E60:H60"/>
    <mergeCell ref="L9:N9"/>
    <mergeCell ref="R65:T65"/>
    <mergeCell ref="E62:H62"/>
    <mergeCell ref="O65:Q65"/>
    <mergeCell ref="L64:N64"/>
    <mergeCell ref="O64:Q64"/>
    <mergeCell ref="R64:T64"/>
    <mergeCell ref="I65:K65"/>
    <mergeCell ref="I64:K64"/>
  </mergeCells>
  <printOptions/>
  <pageMargins left="0.75" right="0.17" top="0.16" bottom="0.35" header="0.17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zoomScalePageLayoutView="0" workbookViewId="0" topLeftCell="A1">
      <selection activeCell="B20" sqref="B20:B21"/>
    </sheetView>
  </sheetViews>
  <sheetFormatPr defaultColWidth="9.140625" defaultRowHeight="12.75"/>
  <cols>
    <col min="1" max="1" width="17.8515625" style="417" customWidth="1"/>
    <col min="2" max="2" width="15.28125" style="388" customWidth="1"/>
    <col min="3" max="3" width="7.7109375" style="388" customWidth="1"/>
    <col min="4" max="5" width="6.8515625" style="388" customWidth="1"/>
    <col min="6" max="6" width="8.28125" style="388" customWidth="1"/>
    <col min="7" max="7" width="8.421875" style="388" customWidth="1"/>
    <col min="8" max="16384" width="9.140625" style="388" customWidth="1"/>
  </cols>
  <sheetData>
    <row r="1" spans="1:11" ht="15">
      <c r="A1" s="792" t="s">
        <v>242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</row>
    <row r="2" spans="1:11" ht="16.5" thickBot="1">
      <c r="A2" s="389"/>
      <c r="B2" s="390"/>
      <c r="C2" s="391"/>
      <c r="D2" s="391"/>
      <c r="E2" s="391"/>
      <c r="F2" s="391"/>
      <c r="G2" s="391"/>
      <c r="H2" s="392"/>
      <c r="K2" s="557" t="s">
        <v>394</v>
      </c>
    </row>
    <row r="3" spans="1:13" ht="12.75">
      <c r="A3" s="394" t="s">
        <v>243</v>
      </c>
      <c r="B3" s="794" t="s">
        <v>243</v>
      </c>
      <c r="C3" s="795"/>
      <c r="D3" s="796" t="s">
        <v>244</v>
      </c>
      <c r="E3" s="797"/>
      <c r="F3" s="798" t="s">
        <v>245</v>
      </c>
      <c r="G3" s="797"/>
      <c r="H3" s="798" t="s">
        <v>246</v>
      </c>
      <c r="I3" s="797"/>
      <c r="J3" s="799" t="s">
        <v>247</v>
      </c>
      <c r="K3" s="800"/>
      <c r="L3" s="800"/>
      <c r="M3" s="801"/>
    </row>
    <row r="4" spans="1:13" ht="13.5" thickBot="1">
      <c r="A4" s="395" t="s">
        <v>248</v>
      </c>
      <c r="B4" s="790" t="s">
        <v>249</v>
      </c>
      <c r="C4" s="791"/>
      <c r="D4" s="396" t="s">
        <v>250</v>
      </c>
      <c r="E4" s="397" t="s">
        <v>251</v>
      </c>
      <c r="F4" s="397" t="s">
        <v>250</v>
      </c>
      <c r="G4" s="397" t="s">
        <v>251</v>
      </c>
      <c r="H4" s="397" t="s">
        <v>250</v>
      </c>
      <c r="I4" s="397" t="s">
        <v>251</v>
      </c>
      <c r="J4" s="398" t="s">
        <v>252</v>
      </c>
      <c r="K4" s="398" t="s">
        <v>253</v>
      </c>
      <c r="L4" s="398" t="s">
        <v>254</v>
      </c>
      <c r="M4" s="399" t="s">
        <v>255</v>
      </c>
    </row>
    <row r="5" spans="1:13" ht="12.75">
      <c r="A5" s="400" t="s">
        <v>256</v>
      </c>
      <c r="B5" s="401" t="s">
        <v>257</v>
      </c>
      <c r="C5" s="401"/>
      <c r="D5" s="402"/>
      <c r="E5" s="402"/>
      <c r="F5" s="402"/>
      <c r="G5" s="402"/>
      <c r="H5" s="402"/>
      <c r="I5" s="403"/>
      <c r="J5" s="404"/>
      <c r="K5" s="404"/>
      <c r="L5" s="404"/>
      <c r="M5" s="405"/>
    </row>
    <row r="6" spans="1:13" ht="12.75">
      <c r="A6" s="406" t="s">
        <v>258</v>
      </c>
      <c r="B6" s="407" t="s">
        <v>259</v>
      </c>
      <c r="C6" s="408" t="s">
        <v>28</v>
      </c>
      <c r="D6" s="409"/>
      <c r="E6" s="409"/>
      <c r="F6" s="410">
        <v>49.1</v>
      </c>
      <c r="G6" s="410">
        <v>30</v>
      </c>
      <c r="H6" s="409"/>
      <c r="I6" s="411"/>
      <c r="J6" s="682">
        <v>0.4</v>
      </c>
      <c r="K6" s="410">
        <v>0.27</v>
      </c>
      <c r="L6" s="410">
        <v>0.19</v>
      </c>
      <c r="M6" s="412">
        <v>0.41</v>
      </c>
    </row>
    <row r="7" spans="1:13" ht="12.75">
      <c r="A7" s="406" t="s">
        <v>260</v>
      </c>
      <c r="B7" s="407" t="s">
        <v>261</v>
      </c>
      <c r="C7" s="408" t="s">
        <v>116</v>
      </c>
      <c r="D7" s="409"/>
      <c r="E7" s="409"/>
      <c r="F7" s="410">
        <v>49.1</v>
      </c>
      <c r="G7" s="410">
        <v>30</v>
      </c>
      <c r="H7" s="409"/>
      <c r="I7" s="411"/>
      <c r="J7" s="410">
        <v>0.92</v>
      </c>
      <c r="K7" s="410">
        <v>0.95</v>
      </c>
      <c r="L7" s="410">
        <v>0.93</v>
      </c>
      <c r="M7" s="412">
        <v>0.88</v>
      </c>
    </row>
    <row r="8" spans="1:13" ht="12.75">
      <c r="A8" s="406"/>
      <c r="B8" s="407" t="s">
        <v>262</v>
      </c>
      <c r="C8" s="408" t="s">
        <v>33</v>
      </c>
      <c r="D8" s="409"/>
      <c r="E8" s="409"/>
      <c r="F8" s="410">
        <v>49.1</v>
      </c>
      <c r="G8" s="410">
        <v>30</v>
      </c>
      <c r="H8" s="409"/>
      <c r="I8" s="411"/>
      <c r="J8" s="682">
        <v>2.3</v>
      </c>
      <c r="K8" s="410">
        <v>2.37</v>
      </c>
      <c r="L8" s="410">
        <v>2.32</v>
      </c>
      <c r="M8" s="412">
        <v>2.29</v>
      </c>
    </row>
    <row r="9" spans="1:13" ht="12.75">
      <c r="A9" s="406"/>
      <c r="B9" s="407" t="s">
        <v>263</v>
      </c>
      <c r="C9" s="408" t="s">
        <v>119</v>
      </c>
      <c r="D9" s="409"/>
      <c r="E9" s="409"/>
      <c r="F9" s="410">
        <v>49.1</v>
      </c>
      <c r="G9" s="410">
        <v>30</v>
      </c>
      <c r="H9" s="409"/>
      <c r="I9" s="411"/>
      <c r="J9" s="410">
        <v>1.27</v>
      </c>
      <c r="K9" s="410">
        <v>1.41</v>
      </c>
      <c r="L9" s="410">
        <v>1.47</v>
      </c>
      <c r="M9" s="412">
        <v>1.54</v>
      </c>
    </row>
    <row r="10" spans="1:13" ht="12.75">
      <c r="A10" s="406"/>
      <c r="B10" s="407" t="s">
        <v>264</v>
      </c>
      <c r="C10" s="408" t="s">
        <v>140</v>
      </c>
      <c r="D10" s="409"/>
      <c r="E10" s="409"/>
      <c r="F10" s="410">
        <v>49.1</v>
      </c>
      <c r="G10" s="410">
        <v>30</v>
      </c>
      <c r="H10" s="409"/>
      <c r="I10" s="411"/>
      <c r="J10" s="410">
        <v>2.03</v>
      </c>
      <c r="K10" s="410">
        <v>1.66</v>
      </c>
      <c r="L10" s="410">
        <v>1.47</v>
      </c>
      <c r="M10" s="412">
        <v>2.01</v>
      </c>
    </row>
    <row r="11" spans="1:13" ht="12.75">
      <c r="A11" s="406"/>
      <c r="B11" s="407" t="s">
        <v>265</v>
      </c>
      <c r="C11" s="408" t="s">
        <v>63</v>
      </c>
      <c r="D11" s="409"/>
      <c r="E11" s="409"/>
      <c r="F11" s="410">
        <v>49.1</v>
      </c>
      <c r="G11" s="410">
        <v>30</v>
      </c>
      <c r="H11" s="409"/>
      <c r="I11" s="411"/>
      <c r="J11" s="410">
        <v>0.84</v>
      </c>
      <c r="K11" s="410">
        <v>0.83</v>
      </c>
      <c r="L11" s="410">
        <v>0.88</v>
      </c>
      <c r="M11" s="412">
        <v>0.91</v>
      </c>
    </row>
    <row r="12" spans="1:13" ht="12.75">
      <c r="A12" s="406"/>
      <c r="B12" s="407" t="s">
        <v>266</v>
      </c>
      <c r="C12" s="408" t="s">
        <v>143</v>
      </c>
      <c r="D12" s="409"/>
      <c r="E12" s="409"/>
      <c r="F12" s="410">
        <v>49.1</v>
      </c>
      <c r="G12" s="410">
        <v>30</v>
      </c>
      <c r="H12" s="409"/>
      <c r="I12" s="411"/>
      <c r="J12" s="410">
        <v>4.11</v>
      </c>
      <c r="K12" s="410">
        <v>2.64</v>
      </c>
      <c r="L12" s="410">
        <v>1.57</v>
      </c>
      <c r="M12" s="412">
        <v>3.39</v>
      </c>
    </row>
    <row r="13" spans="1:13" ht="12.75">
      <c r="A13" s="406"/>
      <c r="B13" s="407" t="s">
        <v>267</v>
      </c>
      <c r="C13" s="408" t="s">
        <v>61</v>
      </c>
      <c r="D13" s="409"/>
      <c r="E13" s="409"/>
      <c r="F13" s="410">
        <v>49.1</v>
      </c>
      <c r="G13" s="410">
        <v>30</v>
      </c>
      <c r="H13" s="409"/>
      <c r="I13" s="411"/>
      <c r="J13" s="410">
        <v>1.12</v>
      </c>
      <c r="K13" s="410">
        <v>1.08</v>
      </c>
      <c r="L13" s="410">
        <v>1.11</v>
      </c>
      <c r="M13" s="412">
        <v>1.31</v>
      </c>
    </row>
    <row r="14" spans="1:13" ht="12.75">
      <c r="A14" s="406"/>
      <c r="B14" s="407" t="s">
        <v>268</v>
      </c>
      <c r="C14" s="408" t="s">
        <v>126</v>
      </c>
      <c r="D14" s="409"/>
      <c r="E14" s="409"/>
      <c r="F14" s="410">
        <v>49.1</v>
      </c>
      <c r="G14" s="410">
        <v>30</v>
      </c>
      <c r="H14" s="409"/>
      <c r="I14" s="409"/>
      <c r="J14" s="410">
        <v>1.95</v>
      </c>
      <c r="K14" s="410">
        <v>2.14</v>
      </c>
      <c r="L14" s="410">
        <v>2.14</v>
      </c>
      <c r="M14" s="410">
        <v>2.14</v>
      </c>
    </row>
    <row r="15" spans="1:13" ht="13.5" customHeight="1">
      <c r="A15" s="406"/>
      <c r="B15" s="407" t="s">
        <v>269</v>
      </c>
      <c r="C15" s="408" t="s">
        <v>132</v>
      </c>
      <c r="D15" s="409"/>
      <c r="E15" s="409"/>
      <c r="F15" s="410">
        <v>49.1</v>
      </c>
      <c r="G15" s="410">
        <v>30</v>
      </c>
      <c r="H15" s="409"/>
      <c r="I15" s="409"/>
      <c r="J15" s="410">
        <v>0.46</v>
      </c>
      <c r="K15" s="410">
        <v>0.47</v>
      </c>
      <c r="L15" s="410">
        <v>0.51</v>
      </c>
      <c r="M15" s="410">
        <v>0.46</v>
      </c>
    </row>
    <row r="16" spans="1:13" ht="12.75">
      <c r="A16" s="406"/>
      <c r="B16" s="407" t="s">
        <v>270</v>
      </c>
      <c r="C16" s="408" t="s">
        <v>158</v>
      </c>
      <c r="D16" s="409"/>
      <c r="E16" s="409"/>
      <c r="F16" s="410">
        <v>49.1</v>
      </c>
      <c r="G16" s="410">
        <v>30</v>
      </c>
      <c r="H16" s="409"/>
      <c r="I16" s="409"/>
      <c r="J16" s="410">
        <v>0.29</v>
      </c>
      <c r="K16" s="410">
        <v>0.28</v>
      </c>
      <c r="L16" s="410">
        <v>0.27</v>
      </c>
      <c r="M16" s="682">
        <v>0.3</v>
      </c>
    </row>
    <row r="17" spans="1:13" ht="13.5" thickBot="1">
      <c r="A17" s="406"/>
      <c r="B17" s="413" t="s">
        <v>271</v>
      </c>
      <c r="C17" s="414" t="s">
        <v>135</v>
      </c>
      <c r="D17" s="415"/>
      <c r="E17" s="415"/>
      <c r="F17" s="416">
        <v>49.1</v>
      </c>
      <c r="G17" s="416">
        <v>30</v>
      </c>
      <c r="H17" s="415"/>
      <c r="I17" s="417"/>
      <c r="J17" s="418">
        <v>0.09</v>
      </c>
      <c r="K17" s="683">
        <v>0.1</v>
      </c>
      <c r="L17" s="418">
        <v>0.07</v>
      </c>
      <c r="M17" s="419">
        <v>0.07</v>
      </c>
    </row>
    <row r="18" spans="1:13" ht="13.5" thickBot="1">
      <c r="A18" s="420"/>
      <c r="B18" s="421" t="s">
        <v>193</v>
      </c>
      <c r="C18" s="422"/>
      <c r="D18" s="423"/>
      <c r="E18" s="423"/>
      <c r="F18" s="424">
        <v>49.1</v>
      </c>
      <c r="G18" s="424">
        <v>30</v>
      </c>
      <c r="H18" s="423"/>
      <c r="I18" s="425"/>
      <c r="J18" s="424">
        <f>SUM(J6:J17)</f>
        <v>15.780000000000001</v>
      </c>
      <c r="K18" s="424">
        <f>SUM(K6:K17)</f>
        <v>14.200000000000001</v>
      </c>
      <c r="L18" s="424">
        <f>SUM(L6:L17)</f>
        <v>12.93</v>
      </c>
      <c r="M18" s="424">
        <f>SUM(M6:M17)</f>
        <v>15.710000000000003</v>
      </c>
    </row>
    <row r="19" spans="1:12" ht="12.75">
      <c r="A19" s="426"/>
      <c r="B19" s="426"/>
      <c r="C19" s="427"/>
      <c r="D19" s="427"/>
      <c r="E19" s="427"/>
      <c r="F19" s="427"/>
      <c r="G19" s="427"/>
      <c r="H19" s="428"/>
      <c r="I19" s="428"/>
      <c r="J19" s="428"/>
      <c r="K19" s="428"/>
      <c r="L19" s="429"/>
    </row>
    <row r="20" spans="1:12" ht="12.75">
      <c r="A20" s="426"/>
      <c r="B20" s="426"/>
      <c r="C20" s="427"/>
      <c r="D20" s="427"/>
      <c r="E20" s="427"/>
      <c r="F20" s="427"/>
      <c r="G20" s="427"/>
      <c r="H20" s="428"/>
      <c r="I20" s="428"/>
      <c r="J20" s="428"/>
      <c r="K20" s="428"/>
      <c r="L20" s="429"/>
    </row>
    <row r="21" spans="1:12" ht="12.75">
      <c r="A21" s="426"/>
      <c r="B21" s="426"/>
      <c r="C21" s="427"/>
      <c r="D21" s="427"/>
      <c r="E21" s="427"/>
      <c r="F21" s="427"/>
      <c r="G21" s="427"/>
      <c r="H21" s="428"/>
      <c r="I21" s="428"/>
      <c r="J21" s="428"/>
      <c r="K21" s="428"/>
      <c r="L21" s="429"/>
    </row>
    <row r="22" spans="1:11" s="429" customFormat="1" ht="12.75">
      <c r="A22" s="427"/>
      <c r="B22" s="427"/>
      <c r="C22" s="430"/>
      <c r="D22" s="430"/>
      <c r="E22" s="430"/>
      <c r="F22" s="427"/>
      <c r="G22" s="427"/>
      <c r="H22" s="428"/>
      <c r="I22" s="428"/>
      <c r="J22" s="428"/>
      <c r="K22" s="428"/>
    </row>
    <row r="23" spans="2:13" s="429" customFormat="1" ht="12.75">
      <c r="B23" s="427"/>
      <c r="C23" s="428"/>
      <c r="D23" s="427"/>
      <c r="E23" s="427"/>
      <c r="F23" s="430"/>
      <c r="G23" s="430"/>
      <c r="H23" s="427"/>
      <c r="I23" s="427"/>
      <c r="J23" s="428"/>
      <c r="K23" s="428"/>
      <c r="L23" s="428"/>
      <c r="M23" s="428"/>
    </row>
    <row r="24" spans="1:14" s="429" customFormat="1" ht="15">
      <c r="A24" s="684" t="s">
        <v>232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</row>
    <row r="25" spans="1:14" s="429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1" s="429" customFormat="1" ht="12.75">
      <c r="A26" s="437"/>
      <c r="B26" s="432"/>
      <c r="C26" s="433"/>
      <c r="D26" s="433"/>
      <c r="E26" s="433"/>
      <c r="F26" s="431"/>
      <c r="G26" s="436"/>
      <c r="H26" s="434"/>
      <c r="I26" s="434"/>
      <c r="J26" s="434"/>
      <c r="K26" s="434"/>
    </row>
    <row r="27" spans="1:11" ht="12.75">
      <c r="A27" s="435"/>
      <c r="B27" s="426"/>
      <c r="C27" s="431"/>
      <c r="D27" s="431"/>
      <c r="E27" s="431"/>
      <c r="F27" s="431"/>
      <c r="G27" s="436"/>
      <c r="H27" s="429"/>
      <c r="I27" s="429"/>
      <c r="J27" s="429"/>
      <c r="K27" s="429"/>
    </row>
    <row r="28" spans="1:11" ht="15" customHeight="1">
      <c r="A28" s="437"/>
      <c r="B28" s="438"/>
      <c r="C28" s="436"/>
      <c r="D28" s="436"/>
      <c r="E28" s="436"/>
      <c r="F28" s="431"/>
      <c r="G28" s="436"/>
      <c r="H28" s="428"/>
      <c r="I28" s="428"/>
      <c r="J28" s="428"/>
      <c r="K28" s="428"/>
    </row>
    <row r="29" spans="1:11" ht="12.75">
      <c r="A29" s="431"/>
      <c r="B29" s="438"/>
      <c r="C29" s="436"/>
      <c r="D29" s="436"/>
      <c r="E29" s="436"/>
      <c r="F29" s="431"/>
      <c r="G29" s="436"/>
      <c r="H29" s="428"/>
      <c r="I29" s="428"/>
      <c r="J29" s="428"/>
      <c r="K29" s="428"/>
    </row>
    <row r="30" spans="1:11" ht="12.75">
      <c r="A30" s="431"/>
      <c r="B30" s="432"/>
      <c r="C30" s="436"/>
      <c r="D30" s="433"/>
      <c r="E30" s="433"/>
      <c r="F30" s="431"/>
      <c r="G30" s="436"/>
      <c r="H30" s="434"/>
      <c r="I30" s="434"/>
      <c r="J30" s="434"/>
      <c r="K30" s="434"/>
    </row>
    <row r="31" spans="1:11" ht="12.75">
      <c r="A31" s="439"/>
      <c r="B31" s="426"/>
      <c r="C31" s="431"/>
      <c r="D31" s="431"/>
      <c r="E31" s="431"/>
      <c r="F31" s="431"/>
      <c r="G31" s="436"/>
      <c r="H31" s="429"/>
      <c r="I31" s="429"/>
      <c r="J31" s="429"/>
      <c r="K31" s="429"/>
    </row>
    <row r="32" spans="1:11" ht="12.75">
      <c r="A32" s="429"/>
      <c r="B32" s="438"/>
      <c r="C32" s="436"/>
      <c r="D32" s="436"/>
      <c r="E32" s="436"/>
      <c r="F32" s="431"/>
      <c r="G32" s="436"/>
      <c r="H32" s="428"/>
      <c r="I32" s="428"/>
      <c r="J32" s="428"/>
      <c r="K32" s="428"/>
    </row>
    <row r="33" spans="1:11" ht="12.75">
      <c r="A33" s="429"/>
      <c r="B33" s="438"/>
      <c r="C33" s="436"/>
      <c r="D33" s="436"/>
      <c r="E33" s="436"/>
      <c r="F33" s="431"/>
      <c r="G33" s="436"/>
      <c r="H33" s="428"/>
      <c r="I33" s="428"/>
      <c r="J33" s="428"/>
      <c r="K33" s="428"/>
    </row>
    <row r="34" spans="1:11" ht="12.75">
      <c r="A34" s="437"/>
      <c r="B34" s="438"/>
      <c r="C34" s="436"/>
      <c r="D34" s="436"/>
      <c r="E34" s="436"/>
      <c r="F34" s="431"/>
      <c r="G34" s="436"/>
      <c r="H34" s="428"/>
      <c r="I34" s="428"/>
      <c r="J34" s="428"/>
      <c r="K34" s="428"/>
    </row>
    <row r="35" spans="1:11" ht="12.75">
      <c r="A35" s="427"/>
      <c r="B35" s="438"/>
      <c r="C35" s="436"/>
      <c r="D35" s="436"/>
      <c r="E35" s="436"/>
      <c r="F35" s="431"/>
      <c r="G35" s="436"/>
      <c r="H35" s="428"/>
      <c r="I35" s="428"/>
      <c r="J35" s="428"/>
      <c r="K35" s="428"/>
    </row>
    <row r="36" spans="1:11" ht="12.75">
      <c r="A36" s="427"/>
      <c r="B36" s="438"/>
      <c r="C36" s="436"/>
      <c r="D36" s="436"/>
      <c r="E36" s="436"/>
      <c r="F36" s="431"/>
      <c r="G36" s="436"/>
      <c r="H36" s="428"/>
      <c r="I36" s="428"/>
      <c r="J36" s="428"/>
      <c r="K36" s="428"/>
    </row>
    <row r="37" spans="1:11" ht="12.75">
      <c r="A37" s="437"/>
      <c r="B37" s="438"/>
      <c r="C37" s="436"/>
      <c r="D37" s="436"/>
      <c r="E37" s="436"/>
      <c r="F37" s="431"/>
      <c r="G37" s="436"/>
      <c r="H37" s="428"/>
      <c r="I37" s="428"/>
      <c r="J37" s="428"/>
      <c r="K37" s="428"/>
    </row>
    <row r="38" spans="1:11" ht="12.75">
      <c r="A38" s="437"/>
      <c r="B38" s="432"/>
      <c r="C38" s="436"/>
      <c r="D38" s="433"/>
      <c r="E38" s="433"/>
      <c r="F38" s="431"/>
      <c r="G38" s="436"/>
      <c r="H38" s="434"/>
      <c r="I38" s="434"/>
      <c r="J38" s="434"/>
      <c r="K38" s="434"/>
    </row>
    <row r="39" spans="1:11" ht="12.75">
      <c r="A39" s="439"/>
      <c r="B39" s="426"/>
      <c r="C39" s="431"/>
      <c r="D39" s="431"/>
      <c r="E39" s="431"/>
      <c r="F39" s="431"/>
      <c r="G39" s="436"/>
      <c r="H39" s="429"/>
      <c r="I39" s="429"/>
      <c r="J39" s="429"/>
      <c r="K39" s="429"/>
    </row>
    <row r="40" spans="1:11" ht="12.75">
      <c r="A40" s="429"/>
      <c r="B40" s="438"/>
      <c r="C40" s="436"/>
      <c r="D40" s="436"/>
      <c r="E40" s="436"/>
      <c r="F40" s="431"/>
      <c r="G40" s="436"/>
      <c r="H40" s="428"/>
      <c r="I40" s="428"/>
      <c r="J40" s="428"/>
      <c r="K40" s="428"/>
    </row>
    <row r="41" spans="1:11" ht="12.75">
      <c r="A41" s="429"/>
      <c r="B41" s="438"/>
      <c r="C41" s="436"/>
      <c r="D41" s="436"/>
      <c r="E41" s="436"/>
      <c r="F41" s="431"/>
      <c r="G41" s="436"/>
      <c r="H41" s="428"/>
      <c r="I41" s="428"/>
      <c r="J41" s="428"/>
      <c r="K41" s="428"/>
    </row>
    <row r="42" spans="1:11" ht="12.75">
      <c r="A42" s="427"/>
      <c r="B42" s="438"/>
      <c r="C42" s="436"/>
      <c r="D42" s="436"/>
      <c r="E42" s="436"/>
      <c r="F42" s="431"/>
      <c r="G42" s="436"/>
      <c r="H42" s="428"/>
      <c r="I42" s="428"/>
      <c r="J42" s="428"/>
      <c r="K42" s="428"/>
    </row>
    <row r="43" spans="1:11" ht="12.75">
      <c r="A43" s="440"/>
      <c r="B43" s="432"/>
      <c r="C43" s="436"/>
      <c r="D43" s="433"/>
      <c r="E43" s="433"/>
      <c r="F43" s="431"/>
      <c r="G43" s="436"/>
      <c r="H43" s="434"/>
      <c r="I43" s="434"/>
      <c r="J43" s="434"/>
      <c r="K43" s="434"/>
    </row>
    <row r="44" spans="1:11" ht="12.75">
      <c r="A44" s="435"/>
      <c r="B44" s="426"/>
      <c r="C44" s="431"/>
      <c r="D44" s="431"/>
      <c r="E44" s="431"/>
      <c r="F44" s="431"/>
      <c r="G44" s="431"/>
      <c r="H44" s="429"/>
      <c r="I44" s="429"/>
      <c r="J44" s="429"/>
      <c r="K44" s="429"/>
    </row>
    <row r="45" spans="1:11" ht="12.75">
      <c r="A45" s="437"/>
      <c r="B45" s="431"/>
      <c r="C45" s="436"/>
      <c r="D45" s="436"/>
      <c r="E45" s="436"/>
      <c r="F45" s="436"/>
      <c r="G45" s="436"/>
      <c r="H45" s="428"/>
      <c r="I45" s="428"/>
      <c r="J45" s="428"/>
      <c r="K45" s="428"/>
    </row>
    <row r="46" spans="1:11" ht="12.75">
      <c r="A46" s="427"/>
      <c r="B46" s="438"/>
      <c r="C46" s="436"/>
      <c r="D46" s="436"/>
      <c r="E46" s="436"/>
      <c r="F46" s="436"/>
      <c r="G46" s="436"/>
      <c r="H46" s="428"/>
      <c r="I46" s="428"/>
      <c r="J46" s="428"/>
      <c r="K46" s="428"/>
    </row>
    <row r="47" spans="1:11" ht="12.75">
      <c r="A47" s="427"/>
      <c r="B47" s="432"/>
      <c r="C47" s="433"/>
      <c r="D47" s="433"/>
      <c r="E47" s="433"/>
      <c r="F47" s="433"/>
      <c r="G47" s="433"/>
      <c r="H47" s="434"/>
      <c r="I47" s="434"/>
      <c r="J47" s="434"/>
      <c r="K47" s="434"/>
    </row>
    <row r="48" spans="1:11" ht="12.75">
      <c r="A48" s="427"/>
      <c r="B48" s="432"/>
      <c r="C48" s="433"/>
      <c r="D48" s="433"/>
      <c r="E48" s="433"/>
      <c r="F48" s="433"/>
      <c r="G48" s="433"/>
      <c r="H48" s="434"/>
      <c r="I48" s="434"/>
      <c r="J48" s="434"/>
      <c r="K48" s="434"/>
    </row>
    <row r="49" spans="1:11" ht="12.75">
      <c r="A49" s="427"/>
      <c r="B49" s="432"/>
      <c r="C49" s="433"/>
      <c r="D49" s="433"/>
      <c r="E49" s="433"/>
      <c r="F49" s="433"/>
      <c r="G49" s="433"/>
      <c r="H49" s="434"/>
      <c r="I49" s="434"/>
      <c r="J49" s="434"/>
      <c r="K49" s="434"/>
    </row>
    <row r="50" spans="1:11" ht="12.75">
      <c r="A50" s="427"/>
      <c r="B50" s="432"/>
      <c r="C50" s="433"/>
      <c r="D50" s="433"/>
      <c r="E50" s="433"/>
      <c r="F50" s="433"/>
      <c r="G50" s="433"/>
      <c r="H50" s="434"/>
      <c r="I50" s="434"/>
      <c r="J50" s="434"/>
      <c r="K50" s="434"/>
    </row>
    <row r="51" spans="1:11" ht="12.75">
      <c r="A51" s="427"/>
      <c r="B51" s="432"/>
      <c r="C51" s="433"/>
      <c r="D51" s="433"/>
      <c r="E51" s="433"/>
      <c r="F51" s="433"/>
      <c r="G51" s="433"/>
      <c r="H51" s="434"/>
      <c r="I51" s="434"/>
      <c r="J51" s="434"/>
      <c r="K51" s="434"/>
    </row>
    <row r="52" spans="1:11" ht="12.75">
      <c r="A52" s="427"/>
      <c r="B52" s="432"/>
      <c r="C52" s="433"/>
      <c r="D52" s="433"/>
      <c r="E52" s="433"/>
      <c r="F52" s="433"/>
      <c r="G52" s="433"/>
      <c r="H52" s="434"/>
      <c r="I52" s="434"/>
      <c r="J52" s="434"/>
      <c r="K52" s="434"/>
    </row>
    <row r="53" spans="1:11" ht="12.75">
      <c r="A53" s="426"/>
      <c r="B53" s="426"/>
      <c r="C53" s="427"/>
      <c r="D53" s="427"/>
      <c r="E53" s="427"/>
      <c r="F53" s="427"/>
      <c r="G53" s="427"/>
      <c r="H53" s="429"/>
      <c r="I53" s="429"/>
      <c r="J53" s="429"/>
      <c r="K53" s="429"/>
    </row>
    <row r="54" spans="1:11" ht="12.75">
      <c r="A54" s="427"/>
      <c r="B54" s="427"/>
      <c r="C54" s="427"/>
      <c r="D54" s="430"/>
      <c r="E54" s="430"/>
      <c r="F54" s="430"/>
      <c r="G54" s="430"/>
      <c r="H54" s="428"/>
      <c r="I54" s="428"/>
      <c r="J54" s="428"/>
      <c r="K54" s="428"/>
    </row>
    <row r="55" spans="1:11" ht="12.75">
      <c r="A55" s="427"/>
      <c r="B55" s="427"/>
      <c r="C55" s="427"/>
      <c r="D55" s="430"/>
      <c r="E55" s="430"/>
      <c r="F55" s="430"/>
      <c r="G55" s="430"/>
      <c r="H55" s="428"/>
      <c r="I55" s="428"/>
      <c r="J55" s="428"/>
      <c r="K55" s="428"/>
    </row>
    <row r="56" spans="1:11" ht="12.75">
      <c r="A56" s="427"/>
      <c r="B56" s="427"/>
      <c r="C56" s="427"/>
      <c r="D56" s="430"/>
      <c r="E56" s="430"/>
      <c r="F56" s="430"/>
      <c r="G56" s="430"/>
      <c r="H56" s="428"/>
      <c r="I56" s="428"/>
      <c r="J56" s="428"/>
      <c r="K56" s="428"/>
    </row>
    <row r="57" spans="1:11" ht="12.75">
      <c r="A57" s="427"/>
      <c r="B57" s="427"/>
      <c r="C57" s="427"/>
      <c r="D57" s="430"/>
      <c r="E57" s="430"/>
      <c r="F57" s="430"/>
      <c r="G57" s="430"/>
      <c r="H57" s="428"/>
      <c r="I57" s="428"/>
      <c r="J57" s="428"/>
      <c r="K57" s="428"/>
    </row>
    <row r="58" spans="1:11" ht="12.75">
      <c r="A58" s="427"/>
      <c r="B58" s="427"/>
      <c r="C58" s="427"/>
      <c r="D58" s="430"/>
      <c r="E58" s="430"/>
      <c r="F58" s="430"/>
      <c r="G58" s="430"/>
      <c r="H58" s="428"/>
      <c r="I58" s="428"/>
      <c r="J58" s="428"/>
      <c r="K58" s="428"/>
    </row>
    <row r="59" spans="1:11" ht="12.75">
      <c r="A59" s="427"/>
      <c r="B59" s="426"/>
      <c r="C59" s="427"/>
      <c r="D59" s="441"/>
      <c r="E59" s="441"/>
      <c r="F59" s="441"/>
      <c r="G59" s="441"/>
      <c r="H59" s="434"/>
      <c r="I59" s="434"/>
      <c r="J59" s="434"/>
      <c r="K59" s="434"/>
    </row>
    <row r="60" spans="1:11" ht="12.75">
      <c r="A60" s="426"/>
      <c r="B60" s="426"/>
      <c r="C60" s="427"/>
      <c r="D60" s="427"/>
      <c r="E60" s="427"/>
      <c r="F60" s="427"/>
      <c r="G60" s="427"/>
      <c r="H60" s="429"/>
      <c r="I60" s="429"/>
      <c r="J60" s="429"/>
      <c r="K60" s="429"/>
    </row>
    <row r="61" spans="1:11" ht="12.75">
      <c r="A61" s="429"/>
      <c r="B61" s="427"/>
      <c r="C61" s="427"/>
      <c r="D61" s="430"/>
      <c r="E61" s="430"/>
      <c r="F61" s="427"/>
      <c r="G61" s="427"/>
      <c r="H61" s="428"/>
      <c r="I61" s="428"/>
      <c r="J61" s="428"/>
      <c r="K61" s="428"/>
    </row>
    <row r="62" spans="1:11" ht="12.75">
      <c r="A62" s="429"/>
      <c r="B62" s="427"/>
      <c r="C62" s="427"/>
      <c r="D62" s="430"/>
      <c r="E62" s="430"/>
      <c r="F62" s="427"/>
      <c r="G62" s="427"/>
      <c r="H62" s="428"/>
      <c r="I62" s="428"/>
      <c r="J62" s="428"/>
      <c r="K62" s="428"/>
    </row>
    <row r="63" spans="1:11" ht="16.5" customHeight="1">
      <c r="A63" s="429"/>
      <c r="B63" s="427"/>
      <c r="C63" s="427"/>
      <c r="D63" s="430"/>
      <c r="E63" s="430"/>
      <c r="F63" s="427"/>
      <c r="G63" s="427"/>
      <c r="H63" s="428"/>
      <c r="I63" s="428"/>
      <c r="J63" s="428"/>
      <c r="K63" s="428"/>
    </row>
    <row r="64" spans="1:11" ht="12.75">
      <c r="A64" s="427"/>
      <c r="B64" s="427"/>
      <c r="C64" s="427"/>
      <c r="D64" s="430"/>
      <c r="E64" s="430"/>
      <c r="F64" s="427"/>
      <c r="G64" s="427"/>
      <c r="H64" s="428"/>
      <c r="I64" s="428"/>
      <c r="J64" s="428"/>
      <c r="K64" s="428"/>
    </row>
    <row r="65" spans="1:11" ht="12.75">
      <c r="A65" s="440"/>
      <c r="B65" s="427"/>
      <c r="C65" s="427"/>
      <c r="D65" s="430"/>
      <c r="E65" s="430"/>
      <c r="F65" s="427"/>
      <c r="G65" s="427"/>
      <c r="H65" s="428"/>
      <c r="I65" s="428"/>
      <c r="J65" s="428"/>
      <c r="K65" s="428"/>
    </row>
    <row r="66" spans="1:11" ht="12.75">
      <c r="A66" s="427"/>
      <c r="B66" s="427"/>
      <c r="C66" s="427"/>
      <c r="D66" s="430"/>
      <c r="E66" s="430"/>
      <c r="F66" s="427"/>
      <c r="G66" s="427"/>
      <c r="H66" s="428"/>
      <c r="I66" s="428"/>
      <c r="J66" s="428"/>
      <c r="K66" s="428"/>
    </row>
    <row r="67" spans="1:11" ht="12.75">
      <c r="A67" s="427"/>
      <c r="B67" s="427"/>
      <c r="C67" s="427"/>
      <c r="D67" s="430"/>
      <c r="E67" s="430"/>
      <c r="F67" s="427"/>
      <c r="G67" s="427"/>
      <c r="H67" s="428"/>
      <c r="I67" s="428"/>
      <c r="J67" s="428"/>
      <c r="K67" s="428"/>
    </row>
    <row r="68" spans="1:11" ht="12.75">
      <c r="A68" s="427"/>
      <c r="B68" s="427"/>
      <c r="C68" s="427"/>
      <c r="D68" s="430"/>
      <c r="E68" s="430"/>
      <c r="F68" s="427"/>
      <c r="G68" s="427"/>
      <c r="H68" s="428"/>
      <c r="I68" s="428"/>
      <c r="J68" s="428"/>
      <c r="K68" s="428"/>
    </row>
    <row r="69" spans="1:11" ht="12.75">
      <c r="A69" s="427"/>
      <c r="B69" s="427"/>
      <c r="C69" s="427"/>
      <c r="D69" s="430"/>
      <c r="E69" s="430"/>
      <c r="F69" s="427"/>
      <c r="G69" s="427"/>
      <c r="H69" s="428"/>
      <c r="I69" s="428"/>
      <c r="J69" s="428"/>
      <c r="K69" s="428"/>
    </row>
    <row r="70" spans="1:11" ht="12.75">
      <c r="A70" s="427"/>
      <c r="B70" s="427"/>
      <c r="C70" s="427"/>
      <c r="D70" s="430"/>
      <c r="E70" s="430"/>
      <c r="F70" s="427"/>
      <c r="G70" s="427"/>
      <c r="H70" s="428"/>
      <c r="I70" s="428"/>
      <c r="J70" s="428"/>
      <c r="K70" s="428"/>
    </row>
    <row r="71" spans="1:11" ht="12.75">
      <c r="A71" s="427"/>
      <c r="B71" s="427"/>
      <c r="C71" s="427"/>
      <c r="D71" s="430"/>
      <c r="E71" s="430"/>
      <c r="F71" s="427"/>
      <c r="G71" s="427"/>
      <c r="H71" s="428"/>
      <c r="I71" s="428"/>
      <c r="J71" s="428"/>
      <c r="K71" s="428"/>
    </row>
    <row r="72" spans="1:11" ht="12.75">
      <c r="A72" s="427"/>
      <c r="B72" s="427"/>
      <c r="C72" s="427"/>
      <c r="D72" s="430"/>
      <c r="E72" s="430"/>
      <c r="F72" s="427"/>
      <c r="G72" s="427"/>
      <c r="H72" s="428"/>
      <c r="I72" s="428"/>
      <c r="J72" s="428"/>
      <c r="K72" s="428"/>
    </row>
    <row r="73" spans="1:11" ht="12.75">
      <c r="A73" s="427"/>
      <c r="B73" s="427"/>
      <c r="C73" s="427"/>
      <c r="D73" s="430"/>
      <c r="E73" s="430"/>
      <c r="F73" s="427"/>
      <c r="G73" s="427"/>
      <c r="H73" s="428"/>
      <c r="I73" s="428"/>
      <c r="J73" s="428"/>
      <c r="K73" s="428"/>
    </row>
    <row r="74" spans="1:11" ht="12.75">
      <c r="A74" s="427"/>
      <c r="B74" s="426"/>
      <c r="C74" s="427"/>
      <c r="D74" s="441"/>
      <c r="E74" s="441"/>
      <c r="F74" s="427"/>
      <c r="G74" s="427"/>
      <c r="H74" s="434"/>
      <c r="I74" s="434"/>
      <c r="J74" s="434"/>
      <c r="K74" s="434"/>
    </row>
    <row r="75" spans="1:11" ht="12.75">
      <c r="A75" s="426"/>
      <c r="B75" s="426"/>
      <c r="C75" s="427"/>
      <c r="D75" s="427"/>
      <c r="E75" s="427"/>
      <c r="F75" s="427"/>
      <c r="G75" s="427"/>
      <c r="H75" s="429"/>
      <c r="I75" s="429"/>
      <c r="J75" s="429"/>
      <c r="K75" s="429"/>
    </row>
    <row r="76" spans="1:11" ht="12.75">
      <c r="A76" s="427"/>
      <c r="B76" s="427"/>
      <c r="C76" s="427"/>
      <c r="D76" s="430"/>
      <c r="E76" s="430"/>
      <c r="F76" s="427"/>
      <c r="G76" s="427"/>
      <c r="H76" s="428"/>
      <c r="I76" s="428"/>
      <c r="J76" s="428"/>
      <c r="K76" s="428"/>
    </row>
    <row r="77" spans="1:11" ht="12.75">
      <c r="A77" s="427"/>
      <c r="B77" s="427"/>
      <c r="C77" s="427"/>
      <c r="D77" s="430"/>
      <c r="E77" s="430"/>
      <c r="F77" s="427"/>
      <c r="G77" s="427"/>
      <c r="H77" s="428"/>
      <c r="I77" s="428"/>
      <c r="J77" s="428"/>
      <c r="K77" s="428"/>
    </row>
    <row r="78" spans="1:11" ht="12.75">
      <c r="A78" s="427"/>
      <c r="B78" s="427"/>
      <c r="C78" s="427"/>
      <c r="D78" s="430"/>
      <c r="E78" s="430"/>
      <c r="F78" s="427"/>
      <c r="G78" s="427"/>
      <c r="H78" s="428"/>
      <c r="I78" s="428"/>
      <c r="J78" s="428"/>
      <c r="K78" s="428"/>
    </row>
    <row r="79" spans="1:11" ht="12.75">
      <c r="A79" s="427"/>
      <c r="B79" s="427"/>
      <c r="C79" s="427"/>
      <c r="D79" s="430"/>
      <c r="E79" s="430"/>
      <c r="F79" s="427"/>
      <c r="G79" s="427"/>
      <c r="H79" s="428"/>
      <c r="I79" s="428"/>
      <c r="J79" s="428"/>
      <c r="K79" s="428"/>
    </row>
    <row r="80" spans="1:11" ht="12.75">
      <c r="A80" s="427"/>
      <c r="B80" s="427"/>
      <c r="C80" s="427"/>
      <c r="D80" s="430"/>
      <c r="E80" s="430"/>
      <c r="F80" s="427"/>
      <c r="G80" s="427"/>
      <c r="H80" s="428"/>
      <c r="I80" s="428"/>
      <c r="J80" s="428"/>
      <c r="K80" s="428"/>
    </row>
    <row r="81" spans="1:11" ht="12.75">
      <c r="A81" s="427"/>
      <c r="B81" s="427"/>
      <c r="C81" s="427"/>
      <c r="D81" s="430"/>
      <c r="E81" s="430"/>
      <c r="F81" s="427"/>
      <c r="G81" s="427"/>
      <c r="H81" s="428"/>
      <c r="I81" s="428"/>
      <c r="J81" s="428"/>
      <c r="K81" s="428"/>
    </row>
    <row r="82" spans="1:11" ht="12.75">
      <c r="A82" s="427"/>
      <c r="B82" s="427"/>
      <c r="C82" s="427"/>
      <c r="D82" s="430"/>
      <c r="E82" s="430"/>
      <c r="F82" s="427"/>
      <c r="G82" s="427"/>
      <c r="H82" s="428"/>
      <c r="I82" s="428"/>
      <c r="J82" s="428"/>
      <c r="K82" s="428"/>
    </row>
    <row r="83" spans="1:11" ht="12.75">
      <c r="A83" s="427"/>
      <c r="B83" s="427"/>
      <c r="C83" s="427"/>
      <c r="D83" s="430"/>
      <c r="E83" s="430"/>
      <c r="F83" s="427"/>
      <c r="G83" s="427"/>
      <c r="H83" s="428"/>
      <c r="I83" s="428"/>
      <c r="J83" s="428"/>
      <c r="K83" s="428"/>
    </row>
    <row r="84" spans="1:11" ht="12.75">
      <c r="A84" s="427"/>
      <c r="B84" s="426"/>
      <c r="C84" s="427"/>
      <c r="D84" s="441"/>
      <c r="E84" s="441"/>
      <c r="F84" s="427"/>
      <c r="G84" s="427"/>
      <c r="H84" s="434"/>
      <c r="I84" s="434"/>
      <c r="J84" s="434"/>
      <c r="K84" s="434"/>
    </row>
    <row r="85" spans="1:11" ht="12.75">
      <c r="A85" s="427"/>
      <c r="B85" s="426"/>
      <c r="C85" s="427"/>
      <c r="D85" s="441"/>
      <c r="E85" s="441"/>
      <c r="F85" s="427"/>
      <c r="G85" s="427"/>
      <c r="H85" s="434"/>
      <c r="I85" s="434"/>
      <c r="J85" s="434"/>
      <c r="K85" s="434"/>
    </row>
    <row r="86" spans="1:11" ht="12.75">
      <c r="A86" s="427"/>
      <c r="B86" s="426"/>
      <c r="C86" s="427"/>
      <c r="D86" s="441"/>
      <c r="E86" s="441"/>
      <c r="F86" s="427"/>
      <c r="G86" s="427"/>
      <c r="H86" s="434"/>
      <c r="I86" s="434"/>
      <c r="J86" s="434"/>
      <c r="K86" s="434"/>
    </row>
    <row r="87" spans="1:11" ht="12.75">
      <c r="A87" s="427"/>
      <c r="B87" s="426"/>
      <c r="C87" s="427"/>
      <c r="D87" s="441"/>
      <c r="E87" s="441"/>
      <c r="F87" s="427"/>
      <c r="G87" s="427"/>
      <c r="H87" s="434"/>
      <c r="I87" s="434"/>
      <c r="J87" s="434"/>
      <c r="K87" s="434"/>
    </row>
    <row r="88" spans="1:11" ht="12.75">
      <c r="A88" s="426"/>
      <c r="B88" s="426"/>
      <c r="C88" s="427"/>
      <c r="D88" s="427"/>
      <c r="E88" s="427"/>
      <c r="F88" s="427"/>
      <c r="G88" s="427"/>
      <c r="H88" s="429"/>
      <c r="I88" s="429"/>
      <c r="J88" s="429"/>
      <c r="K88" s="429"/>
    </row>
    <row r="89" spans="1:11" ht="12.75">
      <c r="A89" s="427"/>
      <c r="B89" s="427"/>
      <c r="C89" s="427"/>
      <c r="D89" s="430"/>
      <c r="E89" s="430"/>
      <c r="F89" s="427"/>
      <c r="G89" s="427"/>
      <c r="H89" s="428"/>
      <c r="I89" s="428"/>
      <c r="J89" s="428"/>
      <c r="K89" s="428"/>
    </row>
    <row r="90" spans="1:11" ht="12.75">
      <c r="A90" s="427"/>
      <c r="B90" s="427"/>
      <c r="C90" s="427"/>
      <c r="D90" s="430"/>
      <c r="E90" s="430"/>
      <c r="F90" s="427"/>
      <c r="G90" s="427"/>
      <c r="H90" s="428"/>
      <c r="I90" s="428"/>
      <c r="J90" s="428"/>
      <c r="K90" s="428"/>
    </row>
    <row r="91" spans="1:11" ht="12.75">
      <c r="A91" s="427"/>
      <c r="B91" s="427"/>
      <c r="C91" s="427"/>
      <c r="D91" s="430"/>
      <c r="E91" s="430"/>
      <c r="F91" s="427"/>
      <c r="G91" s="427"/>
      <c r="H91" s="428"/>
      <c r="I91" s="428"/>
      <c r="J91" s="428"/>
      <c r="K91" s="428"/>
    </row>
    <row r="92" spans="1:11" ht="12.75">
      <c r="A92" s="427"/>
      <c r="B92" s="426"/>
      <c r="C92" s="427"/>
      <c r="D92" s="441"/>
      <c r="E92" s="441"/>
      <c r="F92" s="427"/>
      <c r="G92" s="427"/>
      <c r="H92" s="434"/>
      <c r="I92" s="434"/>
      <c r="J92" s="434"/>
      <c r="K92" s="434"/>
    </row>
    <row r="93" spans="1:11" ht="12.75">
      <c r="A93" s="426"/>
      <c r="B93" s="426"/>
      <c r="C93" s="427"/>
      <c r="D93" s="427"/>
      <c r="E93" s="427"/>
      <c r="F93" s="427"/>
      <c r="G93" s="427"/>
      <c r="H93" s="429"/>
      <c r="I93" s="429"/>
      <c r="J93" s="429"/>
      <c r="K93" s="429"/>
    </row>
    <row r="94" spans="1:11" ht="12.75">
      <c r="A94" s="427"/>
      <c r="B94" s="427"/>
      <c r="C94" s="430"/>
      <c r="D94" s="430"/>
      <c r="E94" s="430"/>
      <c r="F94" s="427"/>
      <c r="G94" s="427"/>
      <c r="H94" s="428"/>
      <c r="I94" s="428"/>
      <c r="J94" s="428"/>
      <c r="K94" s="428"/>
    </row>
    <row r="95" spans="1:11" ht="12.75">
      <c r="A95" s="427"/>
      <c r="B95" s="427"/>
      <c r="C95" s="430"/>
      <c r="D95" s="430"/>
      <c r="E95" s="430"/>
      <c r="F95" s="427"/>
      <c r="G95" s="427"/>
      <c r="H95" s="428"/>
      <c r="I95" s="428"/>
      <c r="J95" s="428"/>
      <c r="K95" s="428"/>
    </row>
    <row r="96" spans="1:11" ht="12.75">
      <c r="A96" s="427"/>
      <c r="B96" s="427"/>
      <c r="C96" s="430"/>
      <c r="D96" s="430"/>
      <c r="E96" s="430"/>
      <c r="F96" s="427"/>
      <c r="G96" s="427"/>
      <c r="H96" s="428"/>
      <c r="I96" s="428"/>
      <c r="J96" s="428"/>
      <c r="K96" s="428"/>
    </row>
    <row r="97" spans="1:11" ht="12.75">
      <c r="A97" s="427"/>
      <c r="B97" s="427"/>
      <c r="C97" s="430"/>
      <c r="D97" s="430"/>
      <c r="E97" s="430"/>
      <c r="F97" s="427"/>
      <c r="G97" s="427"/>
      <c r="H97" s="428"/>
      <c r="I97" s="428"/>
      <c r="J97" s="428"/>
      <c r="K97" s="428"/>
    </row>
    <row r="98" spans="1:11" ht="12.75">
      <c r="A98" s="427"/>
      <c r="B98" s="426"/>
      <c r="C98" s="441"/>
      <c r="D98" s="441"/>
      <c r="E98" s="441"/>
      <c r="F98" s="427"/>
      <c r="G98" s="427"/>
      <c r="H98" s="434"/>
      <c r="I98" s="434"/>
      <c r="J98" s="434"/>
      <c r="K98" s="434"/>
    </row>
    <row r="99" spans="1:11" ht="12.75">
      <c r="A99" s="426"/>
      <c r="B99" s="426"/>
      <c r="C99" s="427"/>
      <c r="D99" s="427"/>
      <c r="E99" s="427"/>
      <c r="F99" s="427"/>
      <c r="G99" s="427"/>
      <c r="H99" s="429"/>
      <c r="I99" s="429"/>
      <c r="J99" s="429"/>
      <c r="K99" s="429"/>
    </row>
    <row r="100" spans="1:11" ht="12.75">
      <c r="A100" s="427"/>
      <c r="B100" s="427"/>
      <c r="C100" s="427"/>
      <c r="D100" s="427"/>
      <c r="E100" s="427"/>
      <c r="F100" s="427"/>
      <c r="G100" s="427"/>
      <c r="H100" s="428"/>
      <c r="I100" s="428"/>
      <c r="J100" s="428"/>
      <c r="K100" s="428"/>
    </row>
    <row r="101" spans="1:11" ht="12.75">
      <c r="A101" s="427"/>
      <c r="B101" s="427"/>
      <c r="C101" s="427"/>
      <c r="D101" s="427"/>
      <c r="E101" s="427"/>
      <c r="F101" s="427"/>
      <c r="G101" s="427"/>
      <c r="H101" s="428"/>
      <c r="I101" s="428"/>
      <c r="J101" s="428"/>
      <c r="K101" s="428"/>
    </row>
    <row r="102" spans="1:11" ht="12.75">
      <c r="A102" s="427"/>
      <c r="B102" s="427"/>
      <c r="C102" s="427"/>
      <c r="D102" s="427"/>
      <c r="E102" s="427"/>
      <c r="F102" s="427"/>
      <c r="G102" s="427"/>
      <c r="H102" s="428"/>
      <c r="I102" s="428"/>
      <c r="J102" s="428"/>
      <c r="K102" s="428"/>
    </row>
    <row r="103" spans="1:11" ht="12.75">
      <c r="A103" s="426"/>
      <c r="B103" s="427"/>
      <c r="C103" s="427"/>
      <c r="D103" s="427"/>
      <c r="E103" s="427"/>
      <c r="F103" s="427"/>
      <c r="G103" s="427"/>
      <c r="H103" s="428"/>
      <c r="I103" s="428"/>
      <c r="J103" s="428"/>
      <c r="K103" s="428"/>
    </row>
    <row r="104" spans="1:11" ht="12.75">
      <c r="A104" s="427"/>
      <c r="B104" s="427"/>
      <c r="C104" s="427"/>
      <c r="D104" s="427"/>
      <c r="E104" s="427"/>
      <c r="F104" s="427"/>
      <c r="G104" s="427"/>
      <c r="H104" s="428"/>
      <c r="I104" s="428"/>
      <c r="J104" s="428"/>
      <c r="K104" s="428"/>
    </row>
    <row r="105" spans="1:11" ht="12.75">
      <c r="A105" s="427"/>
      <c r="B105" s="427"/>
      <c r="C105" s="427"/>
      <c r="D105" s="427"/>
      <c r="E105" s="427"/>
      <c r="F105" s="427"/>
      <c r="G105" s="427"/>
      <c r="H105" s="428"/>
      <c r="I105" s="428"/>
      <c r="J105" s="428"/>
      <c r="K105" s="428"/>
    </row>
    <row r="106" spans="1:11" ht="12.75">
      <c r="A106" s="427"/>
      <c r="B106" s="427"/>
      <c r="C106" s="427"/>
      <c r="D106" s="427"/>
      <c r="E106" s="427"/>
      <c r="F106" s="427"/>
      <c r="G106" s="427"/>
      <c r="H106" s="428"/>
      <c r="I106" s="428"/>
      <c r="J106" s="428"/>
      <c r="K106" s="428"/>
    </row>
    <row r="107" spans="1:11" ht="12.75">
      <c r="A107" s="427"/>
      <c r="B107" s="427"/>
      <c r="C107" s="427"/>
      <c r="D107" s="427"/>
      <c r="E107" s="427"/>
      <c r="F107" s="427"/>
      <c r="G107" s="427"/>
      <c r="H107" s="428"/>
      <c r="I107" s="428"/>
      <c r="J107" s="428"/>
      <c r="K107" s="428"/>
    </row>
    <row r="108" spans="1:11" ht="12.75">
      <c r="A108" s="427"/>
      <c r="B108" s="426"/>
      <c r="C108" s="427"/>
      <c r="D108" s="427"/>
      <c r="E108" s="427"/>
      <c r="F108" s="427"/>
      <c r="G108" s="427"/>
      <c r="H108" s="434"/>
      <c r="I108" s="434"/>
      <c r="J108" s="434"/>
      <c r="K108" s="434"/>
    </row>
    <row r="109" spans="1:11" ht="12.75">
      <c r="A109" s="426"/>
      <c r="B109" s="426"/>
      <c r="C109" s="427"/>
      <c r="D109" s="427"/>
      <c r="E109" s="427"/>
      <c r="F109" s="427"/>
      <c r="G109" s="427"/>
      <c r="H109" s="429"/>
      <c r="I109" s="429"/>
      <c r="J109" s="429"/>
      <c r="K109" s="429"/>
    </row>
    <row r="110" spans="1:11" ht="12.75">
      <c r="A110" s="427"/>
      <c r="B110" s="427"/>
      <c r="C110" s="430"/>
      <c r="D110" s="427"/>
      <c r="E110" s="427"/>
      <c r="F110" s="427"/>
      <c r="G110" s="427"/>
      <c r="H110" s="428"/>
      <c r="I110" s="428"/>
      <c r="J110" s="428"/>
      <c r="K110" s="428"/>
    </row>
    <row r="111" spans="1:11" ht="12.75">
      <c r="A111" s="427"/>
      <c r="B111" s="427"/>
      <c r="C111" s="430"/>
      <c r="D111" s="427"/>
      <c r="E111" s="427"/>
      <c r="F111" s="427"/>
      <c r="G111" s="427"/>
      <c r="H111" s="428"/>
      <c r="I111" s="428"/>
      <c r="J111" s="428"/>
      <c r="K111" s="428"/>
    </row>
    <row r="112" spans="1:11" ht="12.75">
      <c r="A112" s="427"/>
      <c r="B112" s="426"/>
      <c r="C112" s="441"/>
      <c r="D112" s="427"/>
      <c r="E112" s="427"/>
      <c r="F112" s="427"/>
      <c r="G112" s="427"/>
      <c r="H112" s="434"/>
      <c r="I112" s="434"/>
      <c r="J112" s="434"/>
      <c r="K112" s="434"/>
    </row>
    <row r="113" spans="1:11" ht="12.75">
      <c r="A113" s="426"/>
      <c r="B113" s="426"/>
      <c r="C113" s="427"/>
      <c r="D113" s="427"/>
      <c r="E113" s="427"/>
      <c r="F113" s="427"/>
      <c r="G113" s="442"/>
      <c r="H113" s="429"/>
      <c r="I113" s="429"/>
      <c r="J113" s="429"/>
      <c r="K113" s="429"/>
    </row>
    <row r="114" spans="1:11" ht="12.75">
      <c r="A114" s="437"/>
      <c r="B114" s="427"/>
      <c r="C114" s="442"/>
      <c r="D114" s="442"/>
      <c r="E114" s="442"/>
      <c r="F114" s="442"/>
      <c r="G114" s="442"/>
      <c r="H114" s="429"/>
      <c r="I114" s="429"/>
      <c r="J114" s="429"/>
      <c r="K114" s="429"/>
    </row>
    <row r="115" spans="1:11" ht="12.75">
      <c r="A115" s="427"/>
      <c r="B115" s="427"/>
      <c r="C115" s="442"/>
      <c r="D115" s="442"/>
      <c r="E115" s="442"/>
      <c r="F115" s="442"/>
      <c r="G115" s="442"/>
      <c r="H115" s="429"/>
      <c r="I115" s="429"/>
      <c r="J115" s="429"/>
      <c r="K115" s="429"/>
    </row>
    <row r="116" spans="1:11" ht="12.75">
      <c r="A116" s="426"/>
      <c r="B116" s="426"/>
      <c r="C116" s="442"/>
      <c r="D116" s="442"/>
      <c r="E116" s="442"/>
      <c r="F116" s="442"/>
      <c r="G116" s="442"/>
      <c r="H116" s="429"/>
      <c r="I116" s="429"/>
      <c r="J116" s="429"/>
      <c r="K116" s="429"/>
    </row>
    <row r="117" spans="1:11" ht="12.75">
      <c r="A117" s="426"/>
      <c r="B117" s="426"/>
      <c r="C117" s="427"/>
      <c r="D117" s="427"/>
      <c r="E117" s="427"/>
      <c r="F117" s="427"/>
      <c r="G117" s="427"/>
      <c r="H117" s="429"/>
      <c r="I117" s="429"/>
      <c r="J117" s="429"/>
      <c r="K117" s="429"/>
    </row>
    <row r="118" spans="1:11" ht="12.75">
      <c r="A118" s="427"/>
      <c r="B118" s="427"/>
      <c r="C118" s="430"/>
      <c r="D118" s="427"/>
      <c r="E118" s="427"/>
      <c r="F118" s="427"/>
      <c r="G118" s="427"/>
      <c r="H118" s="428"/>
      <c r="I118" s="428"/>
      <c r="J118" s="428"/>
      <c r="K118" s="428"/>
    </row>
    <row r="119" spans="1:11" ht="12.75">
      <c r="A119" s="427"/>
      <c r="B119" s="429"/>
      <c r="C119" s="430"/>
      <c r="D119" s="427"/>
      <c r="E119" s="427"/>
      <c r="F119" s="427"/>
      <c r="G119" s="427"/>
      <c r="H119" s="428"/>
      <c r="I119" s="428"/>
      <c r="J119" s="428"/>
      <c r="K119" s="428"/>
    </row>
    <row r="120" spans="1:11" ht="12.75">
      <c r="A120" s="427"/>
      <c r="B120" s="443"/>
      <c r="C120" s="441"/>
      <c r="D120" s="427"/>
      <c r="E120" s="427"/>
      <c r="F120" s="427"/>
      <c r="G120" s="427"/>
      <c r="H120" s="434"/>
      <c r="I120" s="434"/>
      <c r="J120" s="434"/>
      <c r="K120" s="434"/>
    </row>
    <row r="121" spans="1:11" ht="12.75">
      <c r="A121" s="427"/>
      <c r="B121" s="443"/>
      <c r="C121" s="441"/>
      <c r="D121" s="427"/>
      <c r="E121" s="427"/>
      <c r="F121" s="427"/>
      <c r="G121" s="427"/>
      <c r="H121" s="434"/>
      <c r="I121" s="434"/>
      <c r="J121" s="434"/>
      <c r="K121" s="434"/>
    </row>
    <row r="122" spans="1:11" ht="12.75">
      <c r="A122" s="427"/>
      <c r="B122" s="443"/>
      <c r="C122" s="441"/>
      <c r="D122" s="427"/>
      <c r="E122" s="427"/>
      <c r="F122" s="427"/>
      <c r="G122" s="427"/>
      <c r="H122" s="434"/>
      <c r="I122" s="434"/>
      <c r="J122" s="434"/>
      <c r="K122" s="434"/>
    </row>
    <row r="123" spans="1:11" ht="12.75">
      <c r="A123" s="427"/>
      <c r="B123" s="443"/>
      <c r="C123" s="441"/>
      <c r="D123" s="427"/>
      <c r="E123" s="427"/>
      <c r="F123" s="427"/>
      <c r="G123" s="427"/>
      <c r="H123" s="434"/>
      <c r="I123" s="434"/>
      <c r="J123" s="434"/>
      <c r="K123" s="434"/>
    </row>
    <row r="124" spans="1:11" ht="12.75">
      <c r="A124" s="426"/>
      <c r="B124" s="426"/>
      <c r="C124" s="427"/>
      <c r="D124" s="427"/>
      <c r="E124" s="427"/>
      <c r="F124" s="427"/>
      <c r="G124" s="427"/>
      <c r="H124" s="429"/>
      <c r="I124" s="429"/>
      <c r="J124" s="429"/>
      <c r="K124" s="429"/>
    </row>
    <row r="125" spans="1:11" ht="12.75">
      <c r="A125" s="427"/>
      <c r="B125" s="427"/>
      <c r="C125" s="430"/>
      <c r="D125" s="430"/>
      <c r="E125" s="430"/>
      <c r="F125" s="427"/>
      <c r="G125" s="427"/>
      <c r="H125" s="428"/>
      <c r="I125" s="428"/>
      <c r="J125" s="428"/>
      <c r="K125" s="428"/>
    </row>
    <row r="126" spans="1:11" ht="12.75">
      <c r="A126" s="427"/>
      <c r="B126" s="427"/>
      <c r="C126" s="430"/>
      <c r="D126" s="430"/>
      <c r="E126" s="430"/>
      <c r="F126" s="427"/>
      <c r="G126" s="427"/>
      <c r="H126" s="428"/>
      <c r="I126" s="428"/>
      <c r="J126" s="428"/>
      <c r="K126" s="428"/>
    </row>
    <row r="127" spans="1:11" ht="12.75">
      <c r="A127" s="427"/>
      <c r="B127" s="427"/>
      <c r="C127" s="430"/>
      <c r="D127" s="430"/>
      <c r="E127" s="430"/>
      <c r="F127" s="427"/>
      <c r="G127" s="427"/>
      <c r="H127" s="428"/>
      <c r="I127" s="428"/>
      <c r="J127" s="428"/>
      <c r="K127" s="428"/>
    </row>
    <row r="128" spans="1:11" ht="12.75">
      <c r="A128" s="429"/>
      <c r="B128" s="427"/>
      <c r="C128" s="430"/>
      <c r="D128" s="428"/>
      <c r="E128" s="428"/>
      <c r="F128" s="429"/>
      <c r="G128" s="429"/>
      <c r="H128" s="428"/>
      <c r="I128" s="428"/>
      <c r="J128" s="428"/>
      <c r="K128" s="428"/>
    </row>
    <row r="129" spans="1:11" ht="12.75">
      <c r="A129" s="429"/>
      <c r="B129" s="429"/>
      <c r="C129" s="428"/>
      <c r="D129" s="428"/>
      <c r="E129" s="428"/>
      <c r="F129" s="429"/>
      <c r="G129" s="429"/>
      <c r="H129" s="428"/>
      <c r="I129" s="428"/>
      <c r="J129" s="428"/>
      <c r="K129" s="428"/>
    </row>
    <row r="130" spans="1:11" ht="12.75">
      <c r="A130" s="429"/>
      <c r="B130" s="443"/>
      <c r="C130" s="434"/>
      <c r="D130" s="434"/>
      <c r="E130" s="434"/>
      <c r="F130" s="429"/>
      <c r="G130" s="429"/>
      <c r="H130" s="434"/>
      <c r="I130" s="434"/>
      <c r="J130" s="434"/>
      <c r="K130" s="434"/>
    </row>
    <row r="131" spans="1:11" ht="12.75">
      <c r="A131" s="429"/>
      <c r="B131" s="443"/>
      <c r="C131" s="429"/>
      <c r="D131" s="429"/>
      <c r="E131" s="429"/>
      <c r="F131" s="429"/>
      <c r="G131" s="429"/>
      <c r="H131" s="443"/>
      <c r="I131" s="443"/>
      <c r="J131" s="443"/>
      <c r="K131" s="443"/>
    </row>
    <row r="132" spans="1:11" ht="12.75">
      <c r="A132" s="429"/>
      <c r="B132" s="429"/>
      <c r="C132" s="429"/>
      <c r="D132" s="429"/>
      <c r="E132" s="429"/>
      <c r="F132" s="429"/>
      <c r="G132" s="429"/>
      <c r="H132" s="429"/>
      <c r="I132" s="429"/>
      <c r="J132" s="429"/>
      <c r="K132" s="429"/>
    </row>
    <row r="133" spans="1:11" ht="25.5" customHeight="1">
      <c r="A133" s="429"/>
      <c r="B133" s="429"/>
      <c r="C133" s="429"/>
      <c r="D133" s="444"/>
      <c r="E133" s="429"/>
      <c r="F133" s="429"/>
      <c r="G133" s="789"/>
      <c r="H133" s="789"/>
      <c r="I133" s="429"/>
      <c r="J133" s="429"/>
      <c r="K133" s="429"/>
    </row>
    <row r="134" spans="1:11" ht="12.75">
      <c r="A134" s="429"/>
      <c r="B134" s="429"/>
      <c r="C134" s="429"/>
      <c r="D134" s="429"/>
      <c r="E134" s="429"/>
      <c r="F134" s="429"/>
      <c r="G134" s="429"/>
      <c r="H134" s="429"/>
      <c r="I134" s="429"/>
      <c r="J134" s="429"/>
      <c r="K134" s="429"/>
    </row>
    <row r="135" spans="1:11" ht="12.75">
      <c r="A135" s="429"/>
      <c r="B135" s="429"/>
      <c r="C135" s="429"/>
      <c r="D135" s="429"/>
      <c r="E135" s="429"/>
      <c r="F135" s="429"/>
      <c r="G135" s="429"/>
      <c r="H135" s="429"/>
      <c r="I135" s="429"/>
      <c r="J135" s="429"/>
      <c r="K135" s="429"/>
    </row>
    <row r="136" spans="1:11" ht="12.75">
      <c r="A136" s="429"/>
      <c r="B136" s="429"/>
      <c r="C136" s="429"/>
      <c r="D136" s="429"/>
      <c r="E136" s="429"/>
      <c r="F136" s="429"/>
      <c r="G136" s="429"/>
      <c r="H136" s="429"/>
      <c r="I136" s="429"/>
      <c r="J136" s="429"/>
      <c r="K136" s="429"/>
    </row>
    <row r="137" spans="1:11" ht="12.75">
      <c r="A137" s="429"/>
      <c r="B137" s="429"/>
      <c r="C137" s="429"/>
      <c r="D137" s="429"/>
      <c r="E137" s="429"/>
      <c r="F137" s="429"/>
      <c r="G137" s="429"/>
      <c r="H137" s="429"/>
      <c r="I137" s="429"/>
      <c r="J137" s="429"/>
      <c r="K137" s="429"/>
    </row>
    <row r="138" spans="1:11" ht="12.75">
      <c r="A138" s="429"/>
      <c r="B138" s="429"/>
      <c r="C138" s="429"/>
      <c r="D138" s="429"/>
      <c r="E138" s="429"/>
      <c r="F138" s="429"/>
      <c r="G138" s="429"/>
      <c r="H138" s="429"/>
      <c r="I138" s="429"/>
      <c r="J138" s="429"/>
      <c r="K138" s="429"/>
    </row>
    <row r="139" spans="1:11" ht="12.75">
      <c r="A139" s="429"/>
      <c r="B139" s="429"/>
      <c r="C139" s="429"/>
      <c r="D139" s="429"/>
      <c r="E139" s="429"/>
      <c r="F139" s="429"/>
      <c r="G139" s="429"/>
      <c r="H139" s="429"/>
      <c r="I139" s="429"/>
      <c r="J139" s="429"/>
      <c r="K139" s="429"/>
    </row>
    <row r="140" spans="1:11" ht="12.75">
      <c r="A140" s="429"/>
      <c r="B140" s="429"/>
      <c r="C140" s="429"/>
      <c r="D140" s="429"/>
      <c r="E140" s="429"/>
      <c r="F140" s="429"/>
      <c r="G140" s="429"/>
      <c r="H140" s="429"/>
      <c r="I140" s="429"/>
      <c r="J140" s="429"/>
      <c r="K140" s="429"/>
    </row>
    <row r="141" ht="12.75">
      <c r="A141" s="429"/>
    </row>
    <row r="142" ht="12.75">
      <c r="A142" s="429"/>
    </row>
    <row r="143" ht="12.75">
      <c r="A143" s="429"/>
    </row>
    <row r="144" ht="12.75">
      <c r="A144" s="429"/>
    </row>
    <row r="145" ht="12.75">
      <c r="A145" s="429"/>
    </row>
    <row r="146" ht="12.75">
      <c r="A146" s="429"/>
    </row>
    <row r="147" ht="12.75">
      <c r="A147" s="429"/>
    </row>
    <row r="148" ht="12.75">
      <c r="A148" s="429"/>
    </row>
    <row r="149" ht="12.75">
      <c r="A149" s="429"/>
    </row>
    <row r="150" ht="12.75">
      <c r="A150" s="429"/>
    </row>
    <row r="151" ht="12.75">
      <c r="A151" s="429"/>
    </row>
    <row r="152" ht="12.75">
      <c r="A152" s="429"/>
    </row>
    <row r="153" ht="12.75">
      <c r="A153" s="429"/>
    </row>
    <row r="154" ht="12.75">
      <c r="A154" s="429"/>
    </row>
    <row r="155" ht="12.75">
      <c r="A155" s="429"/>
    </row>
    <row r="156" ht="12.75">
      <c r="A156" s="429"/>
    </row>
    <row r="157" ht="12.75">
      <c r="A157" s="429"/>
    </row>
    <row r="158" ht="12.75">
      <c r="A158" s="429"/>
    </row>
    <row r="159" ht="12.75">
      <c r="A159" s="429"/>
    </row>
    <row r="160" ht="12.75">
      <c r="A160" s="429"/>
    </row>
    <row r="161" ht="12.75">
      <c r="A161" s="429"/>
    </row>
    <row r="162" ht="12.75">
      <c r="A162" s="429"/>
    </row>
    <row r="163" ht="12.75">
      <c r="A163" s="429"/>
    </row>
    <row r="164" ht="12.75">
      <c r="A164" s="429"/>
    </row>
    <row r="165" ht="12.75">
      <c r="A165" s="429"/>
    </row>
    <row r="166" ht="12.75">
      <c r="A166" s="429"/>
    </row>
  </sheetData>
  <sheetProtection/>
  <mergeCells count="8">
    <mergeCell ref="B4:C4"/>
    <mergeCell ref="G133:H133"/>
    <mergeCell ref="A1:K1"/>
    <mergeCell ref="B3:C3"/>
    <mergeCell ref="D3:E3"/>
    <mergeCell ref="F3:G3"/>
    <mergeCell ref="H3:I3"/>
    <mergeCell ref="J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6">
      <selection activeCell="F23" sqref="F23"/>
    </sheetView>
  </sheetViews>
  <sheetFormatPr defaultColWidth="9.140625" defaultRowHeight="12.75"/>
  <cols>
    <col min="1" max="1" width="12.7109375" style="0" customWidth="1"/>
    <col min="2" max="3" width="11.140625" style="0" customWidth="1"/>
    <col min="4" max="4" width="10.8515625" style="0" customWidth="1"/>
    <col min="5" max="5" width="10.140625" style="0" customWidth="1"/>
    <col min="6" max="6" width="10.8515625" style="0" customWidth="1"/>
    <col min="7" max="7" width="10.28125" style="0" customWidth="1"/>
    <col min="8" max="8" width="10.57421875" style="0" customWidth="1"/>
    <col min="9" max="9" width="10.8515625" style="0" customWidth="1"/>
    <col min="10" max="11" width="11.140625" style="0" customWidth="1"/>
    <col min="12" max="12" width="11.00390625" style="0" customWidth="1"/>
    <col min="13" max="13" width="10.421875" style="0" customWidth="1"/>
    <col min="14" max="14" width="9.7109375" style="0" customWidth="1"/>
    <col min="16" max="16" width="9.8515625" style="0" customWidth="1"/>
    <col min="17" max="17" width="10.421875" style="0" customWidth="1"/>
  </cols>
  <sheetData>
    <row r="1" spans="1:17" ht="24.75" customHeight="1">
      <c r="A1" s="903" t="s">
        <v>341</v>
      </c>
      <c r="B1" s="904"/>
      <c r="C1" s="904"/>
      <c r="D1" s="904"/>
      <c r="E1" s="904"/>
      <c r="F1" s="904"/>
      <c r="G1" s="904"/>
      <c r="H1" s="904"/>
      <c r="I1" s="904"/>
      <c r="J1" s="527"/>
      <c r="K1" s="527"/>
      <c r="L1" s="527"/>
      <c r="M1" s="527"/>
      <c r="N1" s="516"/>
      <c r="O1" s="516"/>
      <c r="P1" s="186"/>
      <c r="Q1" s="186"/>
    </row>
    <row r="2" spans="1:17" ht="18.75" customHeight="1" thickBot="1">
      <c r="A2" s="905" t="s">
        <v>423</v>
      </c>
      <c r="B2" s="906"/>
      <c r="C2" s="906"/>
      <c r="D2" s="906"/>
      <c r="E2" s="906"/>
      <c r="F2" s="906"/>
      <c r="G2" s="906"/>
      <c r="H2" s="906"/>
      <c r="I2" s="906"/>
      <c r="J2" s="186"/>
      <c r="K2" s="186"/>
      <c r="L2" s="186"/>
      <c r="M2" s="186"/>
      <c r="N2" s="186"/>
      <c r="O2" s="101"/>
      <c r="P2" s="101"/>
      <c r="Q2" s="101"/>
    </row>
    <row r="3" spans="1:17" ht="35.25" customHeight="1">
      <c r="A3" s="907" t="s">
        <v>342</v>
      </c>
      <c r="B3" s="909" t="s">
        <v>343</v>
      </c>
      <c r="C3" s="910"/>
      <c r="D3" s="910"/>
      <c r="E3" s="910"/>
      <c r="F3" s="910"/>
      <c r="G3" s="910"/>
      <c r="H3" s="910"/>
      <c r="I3" s="910"/>
      <c r="J3" s="911"/>
      <c r="K3" s="911"/>
      <c r="L3" s="911"/>
      <c r="M3" s="911"/>
      <c r="N3" s="895" t="s">
        <v>343</v>
      </c>
      <c r="O3" s="896"/>
      <c r="P3" s="897"/>
      <c r="Q3" s="898"/>
    </row>
    <row r="4" spans="1:17" ht="20.25" customHeight="1">
      <c r="A4" s="908"/>
      <c r="B4" s="912" t="s">
        <v>344</v>
      </c>
      <c r="C4" s="913"/>
      <c r="D4" s="913"/>
      <c r="E4" s="913"/>
      <c r="F4" s="913"/>
      <c r="G4" s="913"/>
      <c r="H4" s="913"/>
      <c r="I4" s="913"/>
      <c r="J4" s="914"/>
      <c r="K4" s="914"/>
      <c r="L4" s="914"/>
      <c r="M4" s="914"/>
      <c r="N4" s="899" t="s">
        <v>382</v>
      </c>
      <c r="O4" s="900"/>
      <c r="P4" s="900"/>
      <c r="Q4" s="901"/>
    </row>
    <row r="5" spans="1:17" ht="52.5" customHeight="1" thickBot="1">
      <c r="A5" s="908"/>
      <c r="B5" s="562" t="s">
        <v>383</v>
      </c>
      <c r="C5" s="563" t="s">
        <v>389</v>
      </c>
      <c r="D5" s="562" t="s">
        <v>384</v>
      </c>
      <c r="E5" s="563" t="s">
        <v>387</v>
      </c>
      <c r="F5" s="563" t="s">
        <v>386</v>
      </c>
      <c r="G5" s="563" t="s">
        <v>388</v>
      </c>
      <c r="H5" s="562" t="s">
        <v>385</v>
      </c>
      <c r="I5" s="563" t="s">
        <v>390</v>
      </c>
      <c r="J5" s="559" t="s">
        <v>391</v>
      </c>
      <c r="K5" s="559" t="s">
        <v>397</v>
      </c>
      <c r="L5" s="559" t="s">
        <v>392</v>
      </c>
      <c r="M5" s="564" t="s">
        <v>398</v>
      </c>
      <c r="N5" s="685" t="s">
        <v>430</v>
      </c>
      <c r="O5" s="685" t="s">
        <v>431</v>
      </c>
      <c r="P5" s="559"/>
      <c r="Q5" s="560"/>
    </row>
    <row r="6" spans="1:17" ht="24.75" customHeight="1">
      <c r="A6" s="521">
        <v>0.041666666666666664</v>
      </c>
      <c r="B6" s="540">
        <v>2.943</v>
      </c>
      <c r="C6" s="540">
        <v>2.331</v>
      </c>
      <c r="D6" s="540">
        <v>1.186</v>
      </c>
      <c r="E6" s="540">
        <v>1.44</v>
      </c>
      <c r="F6" s="565">
        <v>0.882</v>
      </c>
      <c r="G6" s="565">
        <v>0.927</v>
      </c>
      <c r="H6" s="565">
        <v>1.8</v>
      </c>
      <c r="I6" s="565">
        <v>0.324</v>
      </c>
      <c r="J6" s="540">
        <v>0.278</v>
      </c>
      <c r="K6" s="540">
        <v>0.503</v>
      </c>
      <c r="L6" s="540">
        <v>0.013</v>
      </c>
      <c r="M6" s="540">
        <v>0.102</v>
      </c>
      <c r="N6" s="686">
        <v>0.045</v>
      </c>
      <c r="O6" s="686">
        <v>0.034</v>
      </c>
      <c r="P6" s="566"/>
      <c r="Q6" s="42"/>
    </row>
    <row r="7" spans="1:17" ht="24.75" customHeight="1">
      <c r="A7" s="523">
        <v>0.0833333333333333</v>
      </c>
      <c r="B7" s="542">
        <v>4.055</v>
      </c>
      <c r="C7" s="545">
        <v>2.322</v>
      </c>
      <c r="D7" s="556">
        <v>1.205</v>
      </c>
      <c r="E7" s="542">
        <v>1.363</v>
      </c>
      <c r="F7" s="544">
        <v>0.873</v>
      </c>
      <c r="G7" s="544">
        <v>0.945</v>
      </c>
      <c r="H7" s="544">
        <v>1.948</v>
      </c>
      <c r="I7" s="544">
        <v>0.387</v>
      </c>
      <c r="J7" s="543">
        <v>0.284</v>
      </c>
      <c r="K7" s="543">
        <v>0.48</v>
      </c>
      <c r="L7" s="543">
        <v>0.013</v>
      </c>
      <c r="M7" s="543">
        <v>0.055</v>
      </c>
      <c r="N7" s="555">
        <v>0.044</v>
      </c>
      <c r="O7" s="555">
        <v>0.029</v>
      </c>
      <c r="P7" s="561"/>
      <c r="Q7" s="20"/>
    </row>
    <row r="8" spans="1:17" ht="24.75" customHeight="1">
      <c r="A8" s="523">
        <v>0.125</v>
      </c>
      <c r="B8" s="543">
        <v>4.113</v>
      </c>
      <c r="C8" s="543">
        <v>2.313</v>
      </c>
      <c r="D8" s="543">
        <v>1.277</v>
      </c>
      <c r="E8" s="543">
        <v>1.382</v>
      </c>
      <c r="F8" s="543">
        <v>0.855</v>
      </c>
      <c r="G8" s="543">
        <v>0.941</v>
      </c>
      <c r="H8" s="543">
        <v>2.03</v>
      </c>
      <c r="I8" s="543">
        <v>0.405</v>
      </c>
      <c r="J8" s="543">
        <v>0.28</v>
      </c>
      <c r="K8" s="543">
        <v>0.496</v>
      </c>
      <c r="L8" s="543">
        <v>0.014</v>
      </c>
      <c r="M8" s="543">
        <v>0.087</v>
      </c>
      <c r="N8" s="555">
        <v>0.041</v>
      </c>
      <c r="O8" s="555">
        <v>0.027</v>
      </c>
      <c r="P8" s="561"/>
      <c r="Q8" s="20"/>
    </row>
    <row r="9" spans="1:17" ht="24.75" customHeight="1">
      <c r="A9" s="523">
        <v>0.166666666666667</v>
      </c>
      <c r="B9" s="535">
        <v>4.112</v>
      </c>
      <c r="C9" s="535">
        <v>2.304</v>
      </c>
      <c r="D9" s="535">
        <v>1.123</v>
      </c>
      <c r="E9" s="535">
        <v>1.272</v>
      </c>
      <c r="F9" s="536">
        <v>0.837</v>
      </c>
      <c r="G9" s="536">
        <v>0.923</v>
      </c>
      <c r="H9" s="536">
        <v>2.025</v>
      </c>
      <c r="I9" s="536">
        <v>0.405</v>
      </c>
      <c r="J9" s="543">
        <v>0.292</v>
      </c>
      <c r="K9" s="543">
        <v>0.502</v>
      </c>
      <c r="L9" s="543">
        <v>0.01</v>
      </c>
      <c r="M9" s="543">
        <v>0.092</v>
      </c>
      <c r="N9" s="687">
        <v>0.038</v>
      </c>
      <c r="O9" s="687">
        <v>0.026</v>
      </c>
      <c r="P9" s="561"/>
      <c r="Q9" s="20"/>
    </row>
    <row r="10" spans="1:17" ht="24.75" customHeight="1">
      <c r="A10" s="523">
        <v>0.208333333333333</v>
      </c>
      <c r="B10" s="543">
        <v>4.167</v>
      </c>
      <c r="C10" s="543">
        <v>2.286</v>
      </c>
      <c r="D10" s="543">
        <v>1.162</v>
      </c>
      <c r="E10" s="543">
        <v>1.349</v>
      </c>
      <c r="F10" s="536">
        <v>0.819</v>
      </c>
      <c r="G10" s="536">
        <v>0.909</v>
      </c>
      <c r="H10" s="536">
        <v>1.998</v>
      </c>
      <c r="I10" s="536">
        <v>0.405</v>
      </c>
      <c r="J10" s="543">
        <v>0.283</v>
      </c>
      <c r="K10" s="543">
        <v>0.503</v>
      </c>
      <c r="L10" s="543">
        <v>0.041</v>
      </c>
      <c r="M10" s="543">
        <v>0.102</v>
      </c>
      <c r="N10" s="687">
        <v>0.037</v>
      </c>
      <c r="O10" s="687">
        <v>0.026</v>
      </c>
      <c r="P10" s="561"/>
      <c r="Q10" s="20"/>
    </row>
    <row r="11" spans="1:17" ht="24.75" customHeight="1">
      <c r="A11" s="523">
        <v>0.25</v>
      </c>
      <c r="B11" s="543">
        <v>4.059</v>
      </c>
      <c r="C11" s="543">
        <v>2.268</v>
      </c>
      <c r="D11" s="543">
        <v>1.21</v>
      </c>
      <c r="E11" s="543">
        <v>1.498</v>
      </c>
      <c r="F11" s="536">
        <v>0.882</v>
      </c>
      <c r="G11" s="536">
        <v>0.927</v>
      </c>
      <c r="H11" s="536">
        <v>1.984</v>
      </c>
      <c r="I11" s="536">
        <v>0.396</v>
      </c>
      <c r="J11" s="543">
        <v>0.287</v>
      </c>
      <c r="K11" s="543">
        <v>0.5</v>
      </c>
      <c r="L11" s="543">
        <v>0.07</v>
      </c>
      <c r="M11" s="543">
        <v>0.102</v>
      </c>
      <c r="N11" s="687">
        <v>0.037</v>
      </c>
      <c r="O11" s="687">
        <v>0.027</v>
      </c>
      <c r="P11" s="561"/>
      <c r="Q11" s="20"/>
    </row>
    <row r="12" spans="1:17" ht="24.75" customHeight="1">
      <c r="A12" s="523">
        <v>0.291666666666667</v>
      </c>
      <c r="B12" s="543">
        <v>4.055</v>
      </c>
      <c r="C12" s="558">
        <v>2.295</v>
      </c>
      <c r="D12" s="547">
        <v>1.171</v>
      </c>
      <c r="E12" s="543">
        <v>1.546</v>
      </c>
      <c r="F12" s="536">
        <v>0.855</v>
      </c>
      <c r="G12" s="536">
        <v>0.869</v>
      </c>
      <c r="H12" s="536">
        <v>1.971</v>
      </c>
      <c r="I12" s="536">
        <v>0.396</v>
      </c>
      <c r="J12" s="543">
        <v>0.295</v>
      </c>
      <c r="K12" s="543">
        <v>0.5</v>
      </c>
      <c r="L12" s="543">
        <v>0.085</v>
      </c>
      <c r="M12" s="543">
        <v>0.102</v>
      </c>
      <c r="N12" s="687">
        <v>0.034</v>
      </c>
      <c r="O12" s="687">
        <v>0.025</v>
      </c>
      <c r="P12" s="561"/>
      <c r="Q12" s="20"/>
    </row>
    <row r="13" spans="1:17" ht="24.75" customHeight="1">
      <c r="A13" s="523">
        <v>0.333333333333333</v>
      </c>
      <c r="B13" s="543">
        <v>3.753</v>
      </c>
      <c r="C13" s="543">
        <v>2.322</v>
      </c>
      <c r="D13" s="543">
        <v>1.018</v>
      </c>
      <c r="E13" s="543">
        <v>1.488</v>
      </c>
      <c r="F13" s="536">
        <v>0.828</v>
      </c>
      <c r="G13" s="536">
        <v>0.891</v>
      </c>
      <c r="H13" s="536">
        <v>1.904</v>
      </c>
      <c r="I13" s="536">
        <v>0.351</v>
      </c>
      <c r="J13" s="543">
        <v>0.293</v>
      </c>
      <c r="K13" s="543">
        <v>0.503</v>
      </c>
      <c r="L13" s="543">
        <v>0.101</v>
      </c>
      <c r="M13" s="543">
        <v>0.092</v>
      </c>
      <c r="N13" s="687">
        <v>0.045</v>
      </c>
      <c r="O13" s="687">
        <v>0.026</v>
      </c>
      <c r="P13" s="561"/>
      <c r="Q13" s="20"/>
    </row>
    <row r="14" spans="1:17" ht="24.75" customHeight="1">
      <c r="A14" s="523">
        <v>0.375</v>
      </c>
      <c r="B14" s="543">
        <v>2.641</v>
      </c>
      <c r="C14" s="543">
        <v>2.331</v>
      </c>
      <c r="D14" s="543">
        <v>0.946</v>
      </c>
      <c r="E14" s="543">
        <v>1.238</v>
      </c>
      <c r="F14" s="536">
        <v>0.765</v>
      </c>
      <c r="G14" s="536">
        <v>0.887</v>
      </c>
      <c r="H14" s="536">
        <v>1.683</v>
      </c>
      <c r="I14" s="536">
        <v>0.252</v>
      </c>
      <c r="J14" s="543">
        <v>0.294</v>
      </c>
      <c r="K14" s="543">
        <v>0.479</v>
      </c>
      <c r="L14" s="543">
        <v>0.095</v>
      </c>
      <c r="M14" s="543">
        <v>0.101</v>
      </c>
      <c r="N14" s="687">
        <v>0.069</v>
      </c>
      <c r="O14" s="687">
        <v>0.047</v>
      </c>
      <c r="P14" s="561"/>
      <c r="Q14" s="20"/>
    </row>
    <row r="15" spans="1:17" ht="24.75" customHeight="1">
      <c r="A15" s="523">
        <v>0.416666666666666</v>
      </c>
      <c r="B15" s="543">
        <v>2.641</v>
      </c>
      <c r="C15" s="543">
        <v>2.367</v>
      </c>
      <c r="D15" s="543">
        <v>1.08</v>
      </c>
      <c r="E15" s="543">
        <v>1.411</v>
      </c>
      <c r="F15" s="536">
        <v>0.828</v>
      </c>
      <c r="G15" s="536">
        <v>0.95</v>
      </c>
      <c r="H15" s="536">
        <v>1.656</v>
      </c>
      <c r="I15" s="536">
        <v>0.27</v>
      </c>
      <c r="J15" s="543">
        <v>0.28</v>
      </c>
      <c r="K15" s="543">
        <v>0.498</v>
      </c>
      <c r="L15" s="543">
        <v>0.01</v>
      </c>
      <c r="M15" s="543">
        <v>0.101</v>
      </c>
      <c r="N15" s="687">
        <v>0.088</v>
      </c>
      <c r="O15" s="687">
        <v>0.054</v>
      </c>
      <c r="P15" s="561"/>
      <c r="Q15" s="20"/>
    </row>
    <row r="16" spans="1:17" ht="24.75" customHeight="1">
      <c r="A16" s="523">
        <v>0.458333333333333</v>
      </c>
      <c r="B16" s="543">
        <v>3.474</v>
      </c>
      <c r="C16" s="543">
        <v>2.331</v>
      </c>
      <c r="D16" s="543">
        <v>1.2</v>
      </c>
      <c r="E16" s="543">
        <v>1.57</v>
      </c>
      <c r="F16" s="536">
        <v>0.864</v>
      </c>
      <c r="G16" s="536">
        <v>0.941</v>
      </c>
      <c r="H16" s="536">
        <v>1.787</v>
      </c>
      <c r="I16" s="536">
        <v>0.306</v>
      </c>
      <c r="J16" s="543">
        <v>0.287</v>
      </c>
      <c r="K16" s="543">
        <v>0.474</v>
      </c>
      <c r="L16" s="543">
        <v>0.04</v>
      </c>
      <c r="M16" s="543">
        <v>0.101</v>
      </c>
      <c r="N16" s="687">
        <v>0.091</v>
      </c>
      <c r="O16" s="687">
        <v>0.055</v>
      </c>
      <c r="P16" s="561"/>
      <c r="Q16" s="20"/>
    </row>
    <row r="17" spans="1:17" ht="24.75" customHeight="1">
      <c r="A17" s="523">
        <v>0.5</v>
      </c>
      <c r="B17" s="543">
        <v>1.571</v>
      </c>
      <c r="C17" s="543">
        <v>2.322</v>
      </c>
      <c r="D17" s="543">
        <v>1.109</v>
      </c>
      <c r="E17" s="543">
        <v>1.469</v>
      </c>
      <c r="F17" s="536">
        <v>0.882</v>
      </c>
      <c r="G17" s="536">
        <v>0.932</v>
      </c>
      <c r="H17" s="536">
        <v>1.472</v>
      </c>
      <c r="I17" s="536">
        <v>0.189</v>
      </c>
      <c r="J17" s="543">
        <v>0.274</v>
      </c>
      <c r="K17" s="543">
        <v>0.47</v>
      </c>
      <c r="L17" s="543">
        <v>0.07</v>
      </c>
      <c r="M17" s="543">
        <v>0.054</v>
      </c>
      <c r="N17" s="687">
        <v>0.113</v>
      </c>
      <c r="O17" s="687">
        <v>0.053</v>
      </c>
      <c r="P17" s="561"/>
      <c r="Q17" s="20"/>
    </row>
    <row r="18" spans="1:17" ht="24.75" customHeight="1">
      <c r="A18" s="523">
        <v>0.541666666666667</v>
      </c>
      <c r="B18" s="543">
        <v>2.767</v>
      </c>
      <c r="C18" s="543">
        <v>2.322</v>
      </c>
      <c r="D18" s="543">
        <v>1.037</v>
      </c>
      <c r="E18" s="543">
        <v>1.478</v>
      </c>
      <c r="F18" s="536">
        <v>0.81</v>
      </c>
      <c r="G18" s="536">
        <v>0.918</v>
      </c>
      <c r="H18" s="536">
        <v>1.773</v>
      </c>
      <c r="I18" s="536">
        <v>0.315</v>
      </c>
      <c r="J18" s="543">
        <v>0.244</v>
      </c>
      <c r="K18" s="543">
        <v>0.451</v>
      </c>
      <c r="L18" s="543">
        <v>0.041</v>
      </c>
      <c r="M18" s="543">
        <v>0.005</v>
      </c>
      <c r="N18" s="687">
        <v>0.094</v>
      </c>
      <c r="O18" s="687">
        <v>0.06</v>
      </c>
      <c r="P18" s="561"/>
      <c r="Q18" s="20"/>
    </row>
    <row r="19" spans="1:17" ht="24.75" customHeight="1">
      <c r="A19" s="523">
        <v>0.583333333333333</v>
      </c>
      <c r="B19" s="543">
        <v>3.276</v>
      </c>
      <c r="C19" s="543">
        <v>2.376</v>
      </c>
      <c r="D19" s="543">
        <v>1.128</v>
      </c>
      <c r="E19" s="543">
        <v>1.474</v>
      </c>
      <c r="F19" s="536">
        <v>0.774</v>
      </c>
      <c r="G19" s="536">
        <v>0.851</v>
      </c>
      <c r="H19" s="536">
        <v>1.899</v>
      </c>
      <c r="I19" s="536">
        <v>0.378</v>
      </c>
      <c r="J19" s="543">
        <v>0.252</v>
      </c>
      <c r="K19" s="543">
        <v>0.533</v>
      </c>
      <c r="L19" s="543">
        <v>0.038</v>
      </c>
      <c r="M19" s="543">
        <v>0.006</v>
      </c>
      <c r="N19" s="687">
        <v>0.1</v>
      </c>
      <c r="O19" s="687">
        <v>0.078</v>
      </c>
      <c r="P19" s="561"/>
      <c r="Q19" s="20"/>
    </row>
    <row r="20" spans="1:17" ht="24.75" customHeight="1">
      <c r="A20" s="523">
        <v>0.625</v>
      </c>
      <c r="B20" s="543">
        <v>2.97</v>
      </c>
      <c r="C20" s="543">
        <v>2.394</v>
      </c>
      <c r="D20" s="543">
        <v>1.205</v>
      </c>
      <c r="E20" s="543">
        <v>1.43</v>
      </c>
      <c r="F20" s="536">
        <v>0.792</v>
      </c>
      <c r="G20" s="536">
        <v>0.86</v>
      </c>
      <c r="H20" s="536">
        <v>1.877</v>
      </c>
      <c r="I20" s="536">
        <v>0.342</v>
      </c>
      <c r="J20" s="543">
        <v>0.281</v>
      </c>
      <c r="K20" s="543">
        <v>0.55</v>
      </c>
      <c r="L20" s="543">
        <v>0.025</v>
      </c>
      <c r="M20" s="543">
        <v>0.026</v>
      </c>
      <c r="N20" s="687">
        <v>0.097</v>
      </c>
      <c r="O20" s="687">
        <v>0.072</v>
      </c>
      <c r="P20" s="561"/>
      <c r="Q20" s="20"/>
    </row>
    <row r="21" spans="1:17" ht="24.75" customHeight="1">
      <c r="A21" s="523">
        <v>0.666666666666667</v>
      </c>
      <c r="B21" s="543">
        <v>3.438</v>
      </c>
      <c r="C21" s="543">
        <v>2.358</v>
      </c>
      <c r="D21" s="543">
        <v>1.171</v>
      </c>
      <c r="E21" s="543">
        <v>1.478</v>
      </c>
      <c r="F21" s="536">
        <v>0.81</v>
      </c>
      <c r="G21" s="536">
        <v>0.9</v>
      </c>
      <c r="H21" s="536">
        <v>2.066</v>
      </c>
      <c r="I21" s="536">
        <v>0.423</v>
      </c>
      <c r="J21" s="543">
        <v>0.284</v>
      </c>
      <c r="K21" s="543">
        <v>0.547</v>
      </c>
      <c r="L21" s="543">
        <v>0.016</v>
      </c>
      <c r="M21" s="543">
        <v>0.068</v>
      </c>
      <c r="N21" s="687">
        <v>0.105</v>
      </c>
      <c r="O21" s="687">
        <v>0.074</v>
      </c>
      <c r="P21" s="561"/>
      <c r="Q21" s="20"/>
    </row>
    <row r="22" spans="1:17" ht="24.75" customHeight="1">
      <c r="A22" s="523">
        <v>0.708333333333333</v>
      </c>
      <c r="B22" s="543">
        <v>3.501</v>
      </c>
      <c r="C22" s="543">
        <v>2.376</v>
      </c>
      <c r="D22" s="543">
        <v>1.085</v>
      </c>
      <c r="E22" s="543">
        <v>0.541</v>
      </c>
      <c r="F22" s="536">
        <v>0.846</v>
      </c>
      <c r="G22" s="536">
        <v>0.9</v>
      </c>
      <c r="H22" s="536">
        <v>2.083</v>
      </c>
      <c r="I22" s="536">
        <v>0.432</v>
      </c>
      <c r="J22" s="543">
        <v>0.281</v>
      </c>
      <c r="K22" s="543">
        <v>0.552</v>
      </c>
      <c r="L22" s="543">
        <v>0.014</v>
      </c>
      <c r="M22" s="543">
        <v>0.074</v>
      </c>
      <c r="N22" s="687">
        <v>0.118</v>
      </c>
      <c r="O22" s="687">
        <v>0.068</v>
      </c>
      <c r="P22" s="561"/>
      <c r="Q22" s="20"/>
    </row>
    <row r="23" spans="1:17" ht="24.75" customHeight="1">
      <c r="A23" s="523">
        <v>0.75</v>
      </c>
      <c r="B23" s="543">
        <v>2.862</v>
      </c>
      <c r="C23" s="543">
        <v>2.295</v>
      </c>
      <c r="D23" s="543">
        <v>1.042</v>
      </c>
      <c r="E23" s="543">
        <v>1.483</v>
      </c>
      <c r="F23" s="536">
        <v>0.828</v>
      </c>
      <c r="G23" s="536">
        <v>0.873</v>
      </c>
      <c r="H23" s="536">
        <v>1.922</v>
      </c>
      <c r="I23" s="536">
        <v>0.342</v>
      </c>
      <c r="J23" s="543">
        <v>0.288</v>
      </c>
      <c r="K23" s="543">
        <v>0.516</v>
      </c>
      <c r="L23" s="543">
        <v>0.016</v>
      </c>
      <c r="M23" s="543">
        <v>0.085</v>
      </c>
      <c r="N23" s="687">
        <v>0.093</v>
      </c>
      <c r="O23" s="687">
        <v>0.047</v>
      </c>
      <c r="P23" s="561"/>
      <c r="Q23" s="20"/>
    </row>
    <row r="24" spans="1:17" ht="24.75" customHeight="1">
      <c r="A24" s="523">
        <v>0.791666666666667</v>
      </c>
      <c r="B24" s="543">
        <v>3.424</v>
      </c>
      <c r="C24" s="543">
        <v>2.259</v>
      </c>
      <c r="D24" s="543">
        <v>1.07</v>
      </c>
      <c r="E24" s="543">
        <v>1.522</v>
      </c>
      <c r="F24" s="536">
        <v>0.819</v>
      </c>
      <c r="G24" s="536">
        <v>0.864</v>
      </c>
      <c r="H24" s="536">
        <v>2.021</v>
      </c>
      <c r="I24" s="536">
        <v>0.423</v>
      </c>
      <c r="J24" s="543">
        <v>0.278</v>
      </c>
      <c r="K24" s="543">
        <v>0.515</v>
      </c>
      <c r="L24" s="543">
        <v>0.014</v>
      </c>
      <c r="M24" s="543">
        <v>0.085</v>
      </c>
      <c r="N24" s="687">
        <v>0.076</v>
      </c>
      <c r="O24" s="687">
        <v>0.044</v>
      </c>
      <c r="P24" s="561"/>
      <c r="Q24" s="20"/>
    </row>
    <row r="25" spans="1:17" ht="24.75" customHeight="1">
      <c r="A25" s="523">
        <v>0.833333333333333</v>
      </c>
      <c r="B25" s="543">
        <v>3.375</v>
      </c>
      <c r="C25" s="543">
        <v>2.232</v>
      </c>
      <c r="D25" s="543">
        <v>0.739</v>
      </c>
      <c r="E25" s="543">
        <v>1.282</v>
      </c>
      <c r="F25" s="536">
        <v>0.774</v>
      </c>
      <c r="G25" s="536">
        <v>0.851</v>
      </c>
      <c r="H25" s="536">
        <v>2.007</v>
      </c>
      <c r="I25" s="536">
        <v>0.396</v>
      </c>
      <c r="J25" s="543">
        <v>0.273</v>
      </c>
      <c r="K25" s="543">
        <v>0.514</v>
      </c>
      <c r="L25" s="543">
        <v>0.014</v>
      </c>
      <c r="M25" s="543">
        <v>0.085</v>
      </c>
      <c r="N25" s="687">
        <v>0.058</v>
      </c>
      <c r="O25" s="687">
        <v>0.044</v>
      </c>
      <c r="P25" s="561"/>
      <c r="Q25" s="20"/>
    </row>
    <row r="26" spans="1:17" ht="24.75" customHeight="1">
      <c r="A26" s="523">
        <v>0.875</v>
      </c>
      <c r="B26" s="543">
        <v>2.232</v>
      </c>
      <c r="C26" s="543">
        <v>2.223</v>
      </c>
      <c r="D26" s="543">
        <v>0.926</v>
      </c>
      <c r="E26" s="543">
        <v>1.248</v>
      </c>
      <c r="F26" s="536">
        <v>0.81</v>
      </c>
      <c r="G26" s="536">
        <v>0.823</v>
      </c>
      <c r="H26" s="536">
        <v>1.737</v>
      </c>
      <c r="I26" s="536">
        <v>0.279</v>
      </c>
      <c r="J26" s="543">
        <v>0.306</v>
      </c>
      <c r="K26" s="543">
        <v>0.513</v>
      </c>
      <c r="L26" s="543">
        <v>0.014</v>
      </c>
      <c r="M26" s="543">
        <v>0.085</v>
      </c>
      <c r="N26" s="687">
        <v>0.048</v>
      </c>
      <c r="O26" s="687">
        <v>0.043</v>
      </c>
      <c r="P26" s="561"/>
      <c r="Q26" s="20"/>
    </row>
    <row r="27" spans="1:17" ht="24.75" customHeight="1">
      <c r="A27" s="523">
        <v>0.916666666666667</v>
      </c>
      <c r="B27" s="543">
        <v>3.384</v>
      </c>
      <c r="C27" s="543">
        <v>2.313</v>
      </c>
      <c r="D27" s="543">
        <v>1.142</v>
      </c>
      <c r="E27" s="543">
        <v>1.507</v>
      </c>
      <c r="F27" s="536">
        <v>0.837</v>
      </c>
      <c r="G27" s="536">
        <v>0.882</v>
      </c>
      <c r="H27" s="536">
        <v>1.98</v>
      </c>
      <c r="I27" s="536">
        <v>0.414</v>
      </c>
      <c r="J27" s="543">
        <v>0.294</v>
      </c>
      <c r="K27" s="543">
        <v>0.511</v>
      </c>
      <c r="L27" s="543">
        <v>0.014</v>
      </c>
      <c r="M27" s="543">
        <v>0.084</v>
      </c>
      <c r="N27" s="687">
        <v>0.05</v>
      </c>
      <c r="O27" s="687">
        <v>0.041</v>
      </c>
      <c r="P27" s="561"/>
      <c r="Q27" s="20"/>
    </row>
    <row r="28" spans="1:17" ht="24.75" customHeight="1">
      <c r="A28" s="523">
        <v>0.958333333333333</v>
      </c>
      <c r="B28" s="543">
        <v>3.389</v>
      </c>
      <c r="C28" s="543">
        <v>2.286</v>
      </c>
      <c r="D28" s="543">
        <v>1.31</v>
      </c>
      <c r="E28" s="543">
        <v>1.546</v>
      </c>
      <c r="F28" s="536">
        <v>0.909</v>
      </c>
      <c r="G28" s="536">
        <v>0.882</v>
      </c>
      <c r="H28" s="536">
        <v>2.012</v>
      </c>
      <c r="I28" s="536">
        <v>0.414</v>
      </c>
      <c r="J28" s="543">
        <v>0.299</v>
      </c>
      <c r="K28" s="543">
        <v>0.512</v>
      </c>
      <c r="L28" s="543">
        <v>0.018</v>
      </c>
      <c r="M28" s="543">
        <v>0.071</v>
      </c>
      <c r="N28" s="687">
        <v>0.046</v>
      </c>
      <c r="O28" s="687">
        <v>0.032</v>
      </c>
      <c r="P28" s="561"/>
      <c r="Q28" s="20"/>
    </row>
    <row r="29" spans="1:17" ht="24.75" customHeight="1" thickBot="1">
      <c r="A29" s="525">
        <v>1</v>
      </c>
      <c r="B29" s="549">
        <v>3.433</v>
      </c>
      <c r="C29" s="549">
        <v>2.313</v>
      </c>
      <c r="D29" s="549">
        <v>1.224</v>
      </c>
      <c r="E29" s="549">
        <v>1.594</v>
      </c>
      <c r="F29" s="550">
        <v>0.927</v>
      </c>
      <c r="G29" s="550">
        <v>0.891</v>
      </c>
      <c r="H29" s="550">
        <v>2.057</v>
      </c>
      <c r="I29" s="550">
        <v>0.414</v>
      </c>
      <c r="J29" s="549">
        <v>0.29</v>
      </c>
      <c r="K29" s="549">
        <v>0.511</v>
      </c>
      <c r="L29" s="549">
        <v>0.011</v>
      </c>
      <c r="M29" s="543">
        <v>0.052</v>
      </c>
      <c r="N29" s="688">
        <v>0.05</v>
      </c>
      <c r="O29" s="688">
        <v>0.031</v>
      </c>
      <c r="P29" s="567"/>
      <c r="Q29" s="568"/>
    </row>
    <row r="30" ht="13.5" thickBot="1">
      <c r="O30" s="689"/>
    </row>
    <row r="31" spans="1:17" ht="13.5" thickBot="1">
      <c r="A31" s="892" t="s">
        <v>396</v>
      </c>
      <c r="B31" s="893"/>
      <c r="C31" s="893"/>
      <c r="D31" s="893"/>
      <c r="E31" s="893"/>
      <c r="F31" s="893"/>
      <c r="G31" s="893"/>
      <c r="H31" s="893"/>
      <c r="I31" s="893"/>
      <c r="J31" s="893"/>
      <c r="K31" s="893"/>
      <c r="L31" s="893"/>
      <c r="M31" s="894"/>
      <c r="N31" s="892" t="s">
        <v>399</v>
      </c>
      <c r="O31" s="893"/>
      <c r="P31" s="893"/>
      <c r="Q31" s="902"/>
    </row>
    <row r="34" ht="12.75">
      <c r="A34" t="s">
        <v>439</v>
      </c>
    </row>
  </sheetData>
  <sheetProtection/>
  <mergeCells count="9">
    <mergeCell ref="A1:I1"/>
    <mergeCell ref="A2:I2"/>
    <mergeCell ref="A3:A5"/>
    <mergeCell ref="B3:M3"/>
    <mergeCell ref="B4:M4"/>
    <mergeCell ref="A31:M31"/>
    <mergeCell ref="N3:Q3"/>
    <mergeCell ref="N4:Q4"/>
    <mergeCell ref="N31:Q31"/>
  </mergeCells>
  <printOptions/>
  <pageMargins left="0.7" right="0.22" top="0.17" bottom="0.17" header="0.17" footer="0.17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SheetLayoutView="100" zoomScalePageLayoutView="0" workbookViewId="0" topLeftCell="A28">
      <selection activeCell="K35" sqref="K35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9.00390625" style="0" customWidth="1"/>
    <col min="4" max="4" width="11.00390625" style="0" customWidth="1"/>
    <col min="5" max="5" width="8.00390625" style="0" customWidth="1"/>
    <col min="6" max="20" width="6.28125" style="0" customWidth="1"/>
  </cols>
  <sheetData>
    <row r="1" spans="1:20" ht="15.75" customHeight="1">
      <c r="A1" s="779" t="s">
        <v>400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</row>
    <row r="2" spans="1:20" ht="14.25" customHeight="1" thickBo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</row>
    <row r="3" spans="1:20" ht="14.25" customHeight="1" thickBot="1">
      <c r="A3" s="725" t="s">
        <v>0</v>
      </c>
      <c r="B3" s="776"/>
      <c r="C3" s="777"/>
      <c r="D3" s="760"/>
      <c r="E3" s="776" t="s">
        <v>1</v>
      </c>
      <c r="F3" s="760"/>
      <c r="G3" s="777" t="s">
        <v>2</v>
      </c>
      <c r="H3" s="760"/>
      <c r="I3" s="783" t="s">
        <v>182</v>
      </c>
      <c r="J3" s="784"/>
      <c r="K3" s="785"/>
      <c r="L3" s="783" t="s">
        <v>183</v>
      </c>
      <c r="M3" s="784"/>
      <c r="N3" s="785"/>
      <c r="O3" s="783" t="s">
        <v>218</v>
      </c>
      <c r="P3" s="784"/>
      <c r="Q3" s="785"/>
      <c r="R3" s="783" t="s">
        <v>219</v>
      </c>
      <c r="S3" s="784"/>
      <c r="T3" s="785"/>
    </row>
    <row r="4" spans="1:20" ht="11.25" customHeight="1">
      <c r="A4" s="702"/>
      <c r="B4" s="761"/>
      <c r="C4" s="755"/>
      <c r="D4" s="705"/>
      <c r="E4" s="761"/>
      <c r="F4" s="705"/>
      <c r="G4" s="755"/>
      <c r="H4" s="755"/>
      <c r="I4" s="5" t="s">
        <v>3</v>
      </c>
      <c r="J4" s="6" t="s">
        <v>4</v>
      </c>
      <c r="K4" s="7" t="s">
        <v>5</v>
      </c>
      <c r="L4" s="5" t="s">
        <v>3</v>
      </c>
      <c r="M4" s="6" t="s">
        <v>4</v>
      </c>
      <c r="N4" s="7" t="s">
        <v>5</v>
      </c>
      <c r="O4" s="5" t="s">
        <v>3</v>
      </c>
      <c r="P4" s="6" t="s">
        <v>4</v>
      </c>
      <c r="Q4" s="7" t="s">
        <v>5</v>
      </c>
      <c r="R4" s="5" t="s">
        <v>3</v>
      </c>
      <c r="S4" s="6" t="s">
        <v>4</v>
      </c>
      <c r="T4" s="7" t="s">
        <v>5</v>
      </c>
    </row>
    <row r="5" spans="1:20" ht="13.5" customHeight="1" thickBot="1">
      <c r="A5" s="702"/>
      <c r="B5" s="756"/>
      <c r="C5" s="757"/>
      <c r="D5" s="782"/>
      <c r="E5" s="761"/>
      <c r="F5" s="705"/>
      <c r="G5" s="755"/>
      <c r="H5" s="755"/>
      <c r="I5" s="105" t="s">
        <v>6</v>
      </c>
      <c r="J5" s="106" t="s">
        <v>7</v>
      </c>
      <c r="K5" s="107" t="s">
        <v>8</v>
      </c>
      <c r="L5" s="105" t="s">
        <v>6</v>
      </c>
      <c r="M5" s="106" t="s">
        <v>7</v>
      </c>
      <c r="N5" s="107" t="s">
        <v>8</v>
      </c>
      <c r="O5" s="105" t="s">
        <v>6</v>
      </c>
      <c r="P5" s="106" t="s">
        <v>7</v>
      </c>
      <c r="Q5" s="107" t="s">
        <v>8</v>
      </c>
      <c r="R5" s="105" t="s">
        <v>6</v>
      </c>
      <c r="S5" s="106" t="s">
        <v>7</v>
      </c>
      <c r="T5" s="107" t="s">
        <v>8</v>
      </c>
    </row>
    <row r="6" spans="1:20" ht="13.5" customHeight="1">
      <c r="A6" s="702"/>
      <c r="B6" s="927" t="s">
        <v>9</v>
      </c>
      <c r="C6" s="161"/>
      <c r="D6" s="187" t="s">
        <v>10</v>
      </c>
      <c r="E6" s="776"/>
      <c r="F6" s="760"/>
      <c r="G6" s="18" t="s">
        <v>11</v>
      </c>
      <c r="H6" s="17">
        <v>0.0403</v>
      </c>
      <c r="I6" s="66"/>
      <c r="J6" s="12"/>
      <c r="K6" s="13"/>
      <c r="L6" s="11"/>
      <c r="M6" s="12"/>
      <c r="N6" s="13"/>
      <c r="O6" s="11"/>
      <c r="P6" s="12"/>
      <c r="Q6" s="13"/>
      <c r="R6" s="11"/>
      <c r="S6" s="12"/>
      <c r="T6" s="13"/>
    </row>
    <row r="7" spans="1:20" ht="12.75" customHeight="1">
      <c r="A7" s="702"/>
      <c r="B7" s="703"/>
      <c r="C7" s="2" t="s">
        <v>12</v>
      </c>
      <c r="D7" s="22" t="s">
        <v>13</v>
      </c>
      <c r="E7" s="936" t="s">
        <v>184</v>
      </c>
      <c r="F7" s="938"/>
      <c r="G7" s="25" t="s">
        <v>14</v>
      </c>
      <c r="H7" s="24">
        <v>0.148</v>
      </c>
      <c r="I7" s="251"/>
      <c r="J7" s="915" t="s">
        <v>420</v>
      </c>
      <c r="K7" s="742"/>
      <c r="L7" s="742"/>
      <c r="M7" s="742"/>
      <c r="N7" s="742"/>
      <c r="O7" s="742"/>
      <c r="P7" s="742"/>
      <c r="Q7" s="742"/>
      <c r="R7" s="742"/>
      <c r="S7" s="916"/>
      <c r="T7" s="252"/>
    </row>
    <row r="8" spans="1:20" ht="12.75" customHeight="1">
      <c r="A8" s="702"/>
      <c r="B8" s="703"/>
      <c r="C8" s="156">
        <v>40</v>
      </c>
      <c r="D8" s="22" t="s">
        <v>15</v>
      </c>
      <c r="E8" s="749" t="s">
        <v>185</v>
      </c>
      <c r="F8" s="751"/>
      <c r="G8" s="190"/>
      <c r="H8" s="191"/>
      <c r="I8" s="61"/>
      <c r="J8" s="253"/>
      <c r="K8" s="254"/>
      <c r="L8" s="61"/>
      <c r="M8" s="253"/>
      <c r="N8" s="29"/>
      <c r="O8" s="61"/>
      <c r="P8" s="253"/>
      <c r="Q8" s="254"/>
      <c r="R8" s="61"/>
      <c r="S8" s="253"/>
      <c r="T8" s="254"/>
    </row>
    <row r="9" spans="1:20" ht="13.5" customHeight="1" thickBot="1">
      <c r="A9" s="702"/>
      <c r="B9" s="703"/>
      <c r="C9" s="2" t="s">
        <v>16</v>
      </c>
      <c r="D9" s="157" t="s">
        <v>187</v>
      </c>
      <c r="E9" s="934"/>
      <c r="F9" s="935"/>
      <c r="G9" s="32"/>
      <c r="H9" s="33"/>
      <c r="I9" s="70"/>
      <c r="J9" s="70"/>
      <c r="K9" s="160"/>
      <c r="L9" s="35"/>
      <c r="M9" s="585"/>
      <c r="N9" s="160"/>
      <c r="O9" s="35"/>
      <c r="P9" s="585"/>
      <c r="Q9" s="37"/>
      <c r="R9" s="35"/>
      <c r="S9" s="585"/>
      <c r="T9" s="160"/>
    </row>
    <row r="10" spans="1:20" ht="14.25" customHeight="1" thickBot="1">
      <c r="A10" s="702"/>
      <c r="B10" s="703"/>
      <c r="C10" s="189"/>
      <c r="D10" s="188" t="s">
        <v>17</v>
      </c>
      <c r="E10" s="756"/>
      <c r="F10" s="931"/>
      <c r="G10" s="721"/>
      <c r="H10" s="930"/>
      <c r="I10" s="776">
        <v>10</v>
      </c>
      <c r="J10" s="777"/>
      <c r="K10" s="760"/>
      <c r="L10" s="721">
        <v>14</v>
      </c>
      <c r="M10" s="741"/>
      <c r="N10" s="726"/>
      <c r="O10" s="776">
        <v>13</v>
      </c>
      <c r="P10" s="777"/>
      <c r="Q10" s="760"/>
      <c r="R10" s="776">
        <v>13</v>
      </c>
      <c r="S10" s="777"/>
      <c r="T10" s="760"/>
    </row>
    <row r="11" spans="1:20" ht="14.25" customHeight="1">
      <c r="A11" s="702"/>
      <c r="B11" s="703"/>
      <c r="C11" s="161"/>
      <c r="D11" s="185" t="s">
        <v>10</v>
      </c>
      <c r="E11" s="771"/>
      <c r="F11" s="772"/>
      <c r="G11" s="192" t="s">
        <v>11</v>
      </c>
      <c r="H11" s="162">
        <v>0.04636</v>
      </c>
      <c r="I11" s="44"/>
      <c r="J11" s="45"/>
      <c r="K11" s="43"/>
      <c r="L11" s="61"/>
      <c r="M11" s="28"/>
      <c r="N11" s="62"/>
      <c r="O11" s="44"/>
      <c r="P11" s="45"/>
      <c r="Q11" s="43"/>
      <c r="R11" s="44"/>
      <c r="S11" s="45"/>
      <c r="T11" s="43"/>
    </row>
    <row r="12" spans="1:20" ht="13.5" customHeight="1">
      <c r="A12" s="702"/>
      <c r="B12" s="703"/>
      <c r="C12" s="2" t="s">
        <v>18</v>
      </c>
      <c r="D12" s="22" t="s">
        <v>421</v>
      </c>
      <c r="E12" s="936" t="s">
        <v>162</v>
      </c>
      <c r="F12" s="937"/>
      <c r="G12" s="25" t="s">
        <v>14</v>
      </c>
      <c r="H12" s="26">
        <v>0.144</v>
      </c>
      <c r="I12" s="637">
        <f>I36+I48</f>
        <v>892</v>
      </c>
      <c r="J12" s="639">
        <f>J36+J48</f>
        <v>8.467838064</v>
      </c>
      <c r="K12" s="252"/>
      <c r="L12" s="637">
        <f>L36+L48</f>
        <v>726</v>
      </c>
      <c r="M12" s="639">
        <f>M36+M48</f>
        <v>6.73354836</v>
      </c>
      <c r="N12" s="252"/>
      <c r="O12" s="637">
        <f>O36+O48</f>
        <v>923</v>
      </c>
      <c r="P12" s="639">
        <f>P36+P48</f>
        <v>8.56069578</v>
      </c>
      <c r="Q12" s="252"/>
      <c r="R12" s="637">
        <f>R36+R48</f>
        <v>955</v>
      </c>
      <c r="S12" s="639">
        <f>S36+S48</f>
        <v>9.06590286</v>
      </c>
      <c r="T12" s="252"/>
    </row>
    <row r="13" spans="1:20" ht="13.5" customHeight="1">
      <c r="A13" s="702"/>
      <c r="B13" s="703"/>
      <c r="C13" s="156">
        <v>40</v>
      </c>
      <c r="D13" s="22" t="s">
        <v>422</v>
      </c>
      <c r="E13" s="711" t="s">
        <v>186</v>
      </c>
      <c r="F13" s="758"/>
      <c r="G13" s="190"/>
      <c r="H13" s="186"/>
      <c r="I13" s="638">
        <f>I57+I68</f>
        <v>1262</v>
      </c>
      <c r="J13" s="640">
        <f>J57+J68</f>
        <v>12.311236128000001</v>
      </c>
      <c r="K13" s="254"/>
      <c r="L13" s="638">
        <f>L57+L68</f>
        <v>1373</v>
      </c>
      <c r="M13" s="640">
        <f>M57+M68</f>
        <v>13.564317343999999</v>
      </c>
      <c r="N13" s="254"/>
      <c r="O13" s="638">
        <f>O57+O68</f>
        <v>1377.2</v>
      </c>
      <c r="P13" s="640">
        <f>P57+P68</f>
        <v>13.349389653600001</v>
      </c>
      <c r="Q13" s="254"/>
      <c r="R13" s="638">
        <f>R57+R68</f>
        <v>1299.5</v>
      </c>
      <c r="S13" s="640">
        <f>S57+S68</f>
        <v>12.596232831000002</v>
      </c>
      <c r="T13" s="254"/>
    </row>
    <row r="14" spans="1:20" ht="14.25" customHeight="1" thickBot="1">
      <c r="A14" s="702"/>
      <c r="B14" s="703"/>
      <c r="C14" s="2" t="s">
        <v>16</v>
      </c>
      <c r="D14" s="157" t="s">
        <v>187</v>
      </c>
      <c r="E14" s="765"/>
      <c r="F14" s="766"/>
      <c r="G14" s="32"/>
      <c r="H14" s="34"/>
      <c r="I14" s="35">
        <f>I12+I13</f>
        <v>2154</v>
      </c>
      <c r="J14" s="586">
        <f>J12+J13</f>
        <v>20.779074192000003</v>
      </c>
      <c r="K14" s="160"/>
      <c r="L14" s="70">
        <f>L12+L13</f>
        <v>2099</v>
      </c>
      <c r="M14" s="585">
        <f>M12+M13</f>
        <v>20.297865704</v>
      </c>
      <c r="N14" s="64"/>
      <c r="O14" s="35">
        <f>O12+O13</f>
        <v>2300.2</v>
      </c>
      <c r="P14" s="585">
        <f>P12+P13</f>
        <v>21.910085433600003</v>
      </c>
      <c r="Q14" s="37"/>
      <c r="R14" s="35">
        <f>R12+R13</f>
        <v>2254.5</v>
      </c>
      <c r="S14" s="585">
        <f>S12+S13</f>
        <v>21.662135691000003</v>
      </c>
      <c r="T14" s="160"/>
    </row>
    <row r="15" spans="1:20" ht="12.75" customHeight="1" thickBot="1">
      <c r="A15" s="702"/>
      <c r="B15" s="703"/>
      <c r="C15" s="189"/>
      <c r="D15" s="188" t="s">
        <v>17</v>
      </c>
      <c r="E15" s="721"/>
      <c r="F15" s="930"/>
      <c r="G15" s="721"/>
      <c r="H15" s="930"/>
      <c r="I15" s="776">
        <v>10</v>
      </c>
      <c r="J15" s="777"/>
      <c r="K15" s="760"/>
      <c r="L15" s="721">
        <v>14</v>
      </c>
      <c r="M15" s="741"/>
      <c r="N15" s="726"/>
      <c r="O15" s="776">
        <v>13</v>
      </c>
      <c r="P15" s="777"/>
      <c r="Q15" s="760"/>
      <c r="R15" s="776">
        <v>13</v>
      </c>
      <c r="S15" s="777"/>
      <c r="T15" s="760"/>
    </row>
    <row r="16" spans="1:20" ht="12" customHeight="1">
      <c r="A16" s="702"/>
      <c r="B16" s="703"/>
      <c r="C16" s="14"/>
      <c r="D16" s="15"/>
      <c r="E16" s="771"/>
      <c r="F16" s="773"/>
      <c r="G16" s="18" t="s">
        <v>11</v>
      </c>
      <c r="H16" s="17"/>
      <c r="I16" s="44"/>
      <c r="J16" s="45"/>
      <c r="K16" s="43"/>
      <c r="L16" s="46"/>
      <c r="M16" s="45"/>
      <c r="N16" s="47"/>
      <c r="O16" s="44"/>
      <c r="P16" s="45"/>
      <c r="Q16" s="43"/>
      <c r="R16" s="44"/>
      <c r="S16" s="47"/>
      <c r="T16" s="43"/>
    </row>
    <row r="17" spans="1:20" ht="12.75" customHeight="1" thickBot="1">
      <c r="A17" s="702"/>
      <c r="B17" s="703"/>
      <c r="C17" s="21" t="s">
        <v>20</v>
      </c>
      <c r="D17" s="22"/>
      <c r="E17" s="711"/>
      <c r="F17" s="759"/>
      <c r="G17" s="25" t="s">
        <v>14</v>
      </c>
      <c r="H17" s="24"/>
      <c r="I17" s="48"/>
      <c r="J17" s="49"/>
      <c r="K17" s="50"/>
      <c r="L17" s="51"/>
      <c r="M17" s="49"/>
      <c r="N17" s="52"/>
      <c r="O17" s="48"/>
      <c r="P17" s="49"/>
      <c r="Q17" s="50"/>
      <c r="R17" s="48"/>
      <c r="S17" s="52"/>
      <c r="T17" s="50"/>
    </row>
    <row r="18" spans="1:20" ht="12.75" customHeight="1" thickBot="1">
      <c r="A18" s="702"/>
      <c r="B18" s="703"/>
      <c r="C18" s="38" t="s">
        <v>16</v>
      </c>
      <c r="D18" s="39" t="s">
        <v>17</v>
      </c>
      <c r="E18" s="783"/>
      <c r="F18" s="784"/>
      <c r="G18" s="784"/>
      <c r="H18" s="784"/>
      <c r="I18" s="783"/>
      <c r="J18" s="784"/>
      <c r="K18" s="785"/>
      <c r="L18" s="721"/>
      <c r="M18" s="741"/>
      <c r="N18" s="726"/>
      <c r="O18" s="721"/>
      <c r="P18" s="741"/>
      <c r="Q18" s="726"/>
      <c r="R18" s="721"/>
      <c r="S18" s="741"/>
      <c r="T18" s="726"/>
    </row>
    <row r="19" spans="1:20" ht="12.75" customHeight="1">
      <c r="A19" s="702"/>
      <c r="B19" s="703"/>
      <c r="C19" s="851" t="s">
        <v>21</v>
      </c>
      <c r="D19" s="59" t="s">
        <v>10</v>
      </c>
      <c r="E19" s="16"/>
      <c r="F19" s="17"/>
      <c r="G19" s="19"/>
      <c r="H19" s="17"/>
      <c r="I19" s="44"/>
      <c r="J19" s="45"/>
      <c r="K19" s="43"/>
      <c r="L19" s="46"/>
      <c r="M19" s="45"/>
      <c r="N19" s="47"/>
      <c r="O19" s="44"/>
      <c r="P19" s="45"/>
      <c r="Q19" s="43"/>
      <c r="R19" s="44"/>
      <c r="S19" s="47"/>
      <c r="T19" s="43"/>
    </row>
    <row r="20" spans="1:20" ht="12.75" customHeight="1">
      <c r="A20" s="702"/>
      <c r="B20" s="703"/>
      <c r="C20" s="852"/>
      <c r="D20" s="21"/>
      <c r="E20" s="2"/>
      <c r="F20" s="4"/>
      <c r="G20" s="3"/>
      <c r="H20" s="4"/>
      <c r="I20" s="11"/>
      <c r="J20" s="12"/>
      <c r="K20" s="13"/>
      <c r="L20" s="66"/>
      <c r="M20" s="12"/>
      <c r="N20" s="163"/>
      <c r="O20" s="11"/>
      <c r="P20" s="12"/>
      <c r="Q20" s="13"/>
      <c r="R20" s="11"/>
      <c r="S20" s="163"/>
      <c r="T20" s="13"/>
    </row>
    <row r="21" spans="1:20" ht="13.5" customHeight="1" thickBot="1">
      <c r="A21" s="702"/>
      <c r="B21" s="704"/>
      <c r="C21" s="853"/>
      <c r="D21" s="63" t="s">
        <v>22</v>
      </c>
      <c r="E21" s="32"/>
      <c r="F21" s="33"/>
      <c r="G21" s="34"/>
      <c r="H21" s="33"/>
      <c r="I21" s="35">
        <f aca="true" t="shared" si="0" ref="I21:T21">I9+I14</f>
        <v>2154</v>
      </c>
      <c r="J21" s="238">
        <f>J9+J14+0.01</f>
        <v>20.789074192000005</v>
      </c>
      <c r="K21" s="255">
        <f t="shared" si="0"/>
        <v>0</v>
      </c>
      <c r="L21" s="239">
        <f t="shared" si="0"/>
        <v>2099</v>
      </c>
      <c r="M21" s="238">
        <f t="shared" si="0"/>
        <v>20.297865704</v>
      </c>
      <c r="N21" s="240">
        <f t="shared" si="0"/>
        <v>0</v>
      </c>
      <c r="O21" s="239">
        <f t="shared" si="0"/>
        <v>2300.2</v>
      </c>
      <c r="P21" s="238">
        <f>P9+P14+0.01</f>
        <v>21.920085433600004</v>
      </c>
      <c r="Q21" s="240">
        <f t="shared" si="0"/>
        <v>0</v>
      </c>
      <c r="R21" s="239">
        <f t="shared" si="0"/>
        <v>2254.5</v>
      </c>
      <c r="S21" s="238">
        <f t="shared" si="0"/>
        <v>21.662135691000003</v>
      </c>
      <c r="T21" s="160">
        <f t="shared" si="0"/>
        <v>0</v>
      </c>
    </row>
    <row r="22" spans="1:20" ht="11.25" customHeight="1">
      <c r="A22" s="702"/>
      <c r="B22" s="927" t="s">
        <v>23</v>
      </c>
      <c r="C22" s="776" t="s">
        <v>24</v>
      </c>
      <c r="D22" s="777"/>
      <c r="E22" s="777"/>
      <c r="F22" s="760"/>
      <c r="G22" s="771"/>
      <c r="H22" s="773"/>
      <c r="I22" s="5" t="s">
        <v>3</v>
      </c>
      <c r="J22" s="6" t="s">
        <v>4</v>
      </c>
      <c r="K22" s="7" t="s">
        <v>5</v>
      </c>
      <c r="L22" s="65" t="s">
        <v>3</v>
      </c>
      <c r="M22" s="6" t="s">
        <v>4</v>
      </c>
      <c r="N22" s="7" t="s">
        <v>5</v>
      </c>
      <c r="O22" s="5" t="s">
        <v>3</v>
      </c>
      <c r="P22" s="6" t="s">
        <v>4</v>
      </c>
      <c r="Q22" s="7" t="s">
        <v>5</v>
      </c>
      <c r="R22" s="65" t="s">
        <v>3</v>
      </c>
      <c r="S22" s="6" t="s">
        <v>4</v>
      </c>
      <c r="T22" s="7" t="s">
        <v>5</v>
      </c>
    </row>
    <row r="23" spans="1:20" ht="13.5" customHeight="1" thickBot="1">
      <c r="A23" s="702"/>
      <c r="B23" s="703"/>
      <c r="C23" s="756"/>
      <c r="D23" s="757"/>
      <c r="E23" s="757"/>
      <c r="F23" s="782"/>
      <c r="G23" s="35"/>
      <c r="H23" s="37"/>
      <c r="I23" s="105" t="s">
        <v>6</v>
      </c>
      <c r="J23" s="106" t="s">
        <v>7</v>
      </c>
      <c r="K23" s="107" t="s">
        <v>8</v>
      </c>
      <c r="L23" s="66" t="s">
        <v>6</v>
      </c>
      <c r="M23" s="12" t="s">
        <v>7</v>
      </c>
      <c r="N23" s="13" t="s">
        <v>8</v>
      </c>
      <c r="O23" s="105" t="s">
        <v>6</v>
      </c>
      <c r="P23" s="106" t="s">
        <v>7</v>
      </c>
      <c r="Q23" s="107" t="s">
        <v>8</v>
      </c>
      <c r="R23" s="66" t="s">
        <v>6</v>
      </c>
      <c r="S23" s="12" t="s">
        <v>7</v>
      </c>
      <c r="T23" s="13" t="s">
        <v>8</v>
      </c>
    </row>
    <row r="24" spans="1:20" ht="12.75" customHeight="1">
      <c r="A24" s="702"/>
      <c r="B24" s="703"/>
      <c r="C24" s="183" t="s">
        <v>25</v>
      </c>
      <c r="D24" s="184"/>
      <c r="E24" s="174" t="s">
        <v>121</v>
      </c>
      <c r="F24" s="62"/>
      <c r="G24" s="44"/>
      <c r="H24" s="43"/>
      <c r="I24" s="587">
        <v>57</v>
      </c>
      <c r="J24" s="588">
        <f>I24*I72*I74*1.732/1000</f>
        <v>0.541106244</v>
      </c>
      <c r="K24" s="589"/>
      <c r="L24" s="590">
        <v>43</v>
      </c>
      <c r="M24" s="588">
        <f>L24*L72*L74*1.732/1000</f>
        <v>0.39881897999999993</v>
      </c>
      <c r="N24" s="589"/>
      <c r="O24" s="591">
        <v>56</v>
      </c>
      <c r="P24" s="588">
        <f>O24*O72*O74*1.732/1000</f>
        <v>0.51939216</v>
      </c>
      <c r="Q24" s="592"/>
      <c r="R24" s="587">
        <v>50</v>
      </c>
      <c r="S24" s="588">
        <f>R24*R72*R74*1.732/1000</f>
        <v>0.47465460000000004</v>
      </c>
      <c r="T24" s="593"/>
    </row>
    <row r="25" spans="1:20" ht="12" customHeight="1">
      <c r="A25" s="702"/>
      <c r="B25" s="703"/>
      <c r="C25" s="175" t="s">
        <v>26</v>
      </c>
      <c r="D25" s="176"/>
      <c r="E25" s="177" t="s">
        <v>202</v>
      </c>
      <c r="F25" s="52"/>
      <c r="G25" s="48"/>
      <c r="H25" s="50"/>
      <c r="I25" s="594">
        <v>74</v>
      </c>
      <c r="J25" s="595">
        <f>I25*I72*I74*1.732/1000</f>
        <v>0.7024888079999999</v>
      </c>
      <c r="K25" s="596"/>
      <c r="L25" s="597">
        <v>51</v>
      </c>
      <c r="M25" s="595">
        <f>L25*L72*L74*1.732/1000</f>
        <v>0.47301786000000007</v>
      </c>
      <c r="N25" s="596"/>
      <c r="O25" s="597">
        <v>81</v>
      </c>
      <c r="P25" s="595">
        <f>O25*O72*O74*1.732/1000</f>
        <v>0.75126366</v>
      </c>
      <c r="Q25" s="598"/>
      <c r="R25" s="594">
        <v>113</v>
      </c>
      <c r="S25" s="595">
        <f>R25*R72*R74*1.732/1000</f>
        <v>1.0727193959999999</v>
      </c>
      <c r="T25" s="599"/>
    </row>
    <row r="26" spans="1:20" ht="12.75" customHeight="1">
      <c r="A26" s="702"/>
      <c r="B26" s="703"/>
      <c r="C26" s="928" t="s">
        <v>27</v>
      </c>
      <c r="D26" s="929"/>
      <c r="E26" s="177" t="s">
        <v>28</v>
      </c>
      <c r="F26" s="52"/>
      <c r="G26" s="48"/>
      <c r="H26" s="50"/>
      <c r="I26" s="594">
        <v>212</v>
      </c>
      <c r="J26" s="595">
        <f>I26*I72*I74*1.732/1000</f>
        <v>2.012535504</v>
      </c>
      <c r="K26" s="600"/>
      <c r="L26" s="597">
        <v>122</v>
      </c>
      <c r="M26" s="595">
        <f>L26*L72*L74*1.732/1000</f>
        <v>1.13153292</v>
      </c>
      <c r="N26" s="600"/>
      <c r="O26" s="597">
        <v>207</v>
      </c>
      <c r="P26" s="595">
        <f>O26*O72*O74*1.732/1000</f>
        <v>1.91989602</v>
      </c>
      <c r="Q26" s="601"/>
      <c r="R26" s="594">
        <v>249</v>
      </c>
      <c r="S26" s="595">
        <f>R26*R72*R74*1.732/1000</f>
        <v>2.363779908</v>
      </c>
      <c r="T26" s="599"/>
    </row>
    <row r="27" spans="1:20" ht="12.75" customHeight="1">
      <c r="A27" s="702"/>
      <c r="B27" s="703"/>
      <c r="C27" s="178" t="s">
        <v>29</v>
      </c>
      <c r="D27" s="179"/>
      <c r="E27" s="177" t="s">
        <v>138</v>
      </c>
      <c r="F27" s="52"/>
      <c r="G27" s="48"/>
      <c r="H27" s="50"/>
      <c r="I27" s="602">
        <v>47</v>
      </c>
      <c r="J27" s="603">
        <f>I27*I72*I74*1.732/1000</f>
        <v>0.44617532399999993</v>
      </c>
      <c r="K27" s="604"/>
      <c r="L27" s="605">
        <v>25</v>
      </c>
      <c r="M27" s="603">
        <f>L27*L72*L74*1.732/1000</f>
        <v>0.2318715</v>
      </c>
      <c r="N27" s="604"/>
      <c r="O27" s="605">
        <v>62</v>
      </c>
      <c r="P27" s="603">
        <f>O27*O72*O74*1.732/1000</f>
        <v>0.57504132</v>
      </c>
      <c r="Q27" s="606"/>
      <c r="R27" s="602">
        <v>59</v>
      </c>
      <c r="S27" s="603">
        <f>R27*R72*R74*1.732/1000</f>
        <v>0.5600924279999999</v>
      </c>
      <c r="T27" s="599"/>
    </row>
    <row r="28" spans="1:20" ht="12" customHeight="1">
      <c r="A28" s="702"/>
      <c r="B28" s="703"/>
      <c r="C28" s="68" t="s">
        <v>30</v>
      </c>
      <c r="D28" s="69"/>
      <c r="E28" s="177" t="s">
        <v>31</v>
      </c>
      <c r="F28" s="52"/>
      <c r="G28" s="48"/>
      <c r="H28" s="50"/>
      <c r="I28" s="607">
        <v>7</v>
      </c>
      <c r="J28" s="608">
        <f>I28*I72*I74*1.732/1000</f>
        <v>0.066451644</v>
      </c>
      <c r="K28" s="596"/>
      <c r="L28" s="609">
        <v>20</v>
      </c>
      <c r="M28" s="608">
        <f>L28*L72*L74*1.732/1000</f>
        <v>0.1854972</v>
      </c>
      <c r="N28" s="596"/>
      <c r="O28" s="609">
        <v>10</v>
      </c>
      <c r="P28" s="608">
        <f>O28*O72*O74*1.732/1000</f>
        <v>0.0927486</v>
      </c>
      <c r="Q28" s="598"/>
      <c r="R28" s="607">
        <v>7</v>
      </c>
      <c r="S28" s="608">
        <f>R28*R72*R74*1.732/1000</f>
        <v>0.066451644</v>
      </c>
      <c r="T28" s="610"/>
    </row>
    <row r="29" spans="1:20" ht="12.75" customHeight="1">
      <c r="A29" s="702"/>
      <c r="B29" s="703"/>
      <c r="C29" s="68" t="s">
        <v>32</v>
      </c>
      <c r="D29" s="69"/>
      <c r="E29" s="177" t="s">
        <v>33</v>
      </c>
      <c r="F29" s="52"/>
      <c r="G29" s="48"/>
      <c r="H29" s="50"/>
      <c r="I29" s="607">
        <v>60</v>
      </c>
      <c r="J29" s="608">
        <f>I29*I72*I74*1.732/1000</f>
        <v>0.56958552</v>
      </c>
      <c r="K29" s="596"/>
      <c r="L29" s="609">
        <v>65</v>
      </c>
      <c r="M29" s="608">
        <f>L29*L72*L74*1.732/1000</f>
        <v>0.6028659000000001</v>
      </c>
      <c r="N29" s="596"/>
      <c r="O29" s="609">
        <v>60</v>
      </c>
      <c r="P29" s="608">
        <f>O29*O72*O74*1.732/1000</f>
        <v>0.5564916000000001</v>
      </c>
      <c r="Q29" s="598"/>
      <c r="R29" s="607">
        <v>80</v>
      </c>
      <c r="S29" s="608">
        <f>R29*R72*R74*1.732/1000</f>
        <v>0.75944736</v>
      </c>
      <c r="T29" s="610"/>
    </row>
    <row r="30" spans="1:20" ht="12" customHeight="1">
      <c r="A30" s="702"/>
      <c r="B30" s="703"/>
      <c r="C30" s="68" t="s">
        <v>230</v>
      </c>
      <c r="D30" s="69"/>
      <c r="E30" s="177" t="s">
        <v>34</v>
      </c>
      <c r="F30" s="52"/>
      <c r="G30" s="48"/>
      <c r="H30" s="50"/>
      <c r="I30" s="594">
        <v>5</v>
      </c>
      <c r="J30" s="595">
        <f>I30*I72*I74*1.732/1000</f>
        <v>0.04746546</v>
      </c>
      <c r="K30" s="600"/>
      <c r="L30" s="597">
        <v>5</v>
      </c>
      <c r="M30" s="595">
        <f>L30*L72*L74*1.732/1000</f>
        <v>0.0463743</v>
      </c>
      <c r="N30" s="600"/>
      <c r="O30" s="597">
        <v>5</v>
      </c>
      <c r="P30" s="595">
        <f>O30*O72*O74*1.732/1000</f>
        <v>0.0463743</v>
      </c>
      <c r="Q30" s="601"/>
      <c r="R30" s="594">
        <v>5</v>
      </c>
      <c r="S30" s="595">
        <f>R30*R72*R74*1.732/1000</f>
        <v>0.04746546</v>
      </c>
      <c r="T30" s="599"/>
    </row>
    <row r="31" spans="1:20" ht="12" customHeight="1">
      <c r="A31" s="702"/>
      <c r="B31" s="703"/>
      <c r="C31" s="68" t="s">
        <v>35</v>
      </c>
      <c r="D31" s="69"/>
      <c r="E31" s="177" t="s">
        <v>36</v>
      </c>
      <c r="F31" s="52"/>
      <c r="G31" s="48"/>
      <c r="H31" s="50"/>
      <c r="I31" s="607">
        <v>3</v>
      </c>
      <c r="J31" s="608">
        <f>I31*I72*I74*1.732/1000</f>
        <v>0.028479275999999994</v>
      </c>
      <c r="K31" s="596"/>
      <c r="L31" s="609">
        <v>29</v>
      </c>
      <c r="M31" s="608">
        <f>L31*L72*L74*1.732/1000</f>
        <v>0.26897094</v>
      </c>
      <c r="N31" s="596"/>
      <c r="O31" s="609">
        <v>20</v>
      </c>
      <c r="P31" s="608">
        <f>O31*O72*O74*1.732/1000</f>
        <v>0.1854972</v>
      </c>
      <c r="Q31" s="598"/>
      <c r="R31" s="607">
        <v>6</v>
      </c>
      <c r="S31" s="608">
        <f>R31*R72*R74*1.732/1000</f>
        <v>0.05695855199999999</v>
      </c>
      <c r="T31" s="599"/>
    </row>
    <row r="32" spans="1:20" ht="12.75" customHeight="1">
      <c r="A32" s="702"/>
      <c r="B32" s="703"/>
      <c r="C32" s="68" t="s">
        <v>37</v>
      </c>
      <c r="D32" s="69"/>
      <c r="E32" s="177" t="s">
        <v>38</v>
      </c>
      <c r="F32" s="52"/>
      <c r="G32" s="48"/>
      <c r="H32" s="50"/>
      <c r="I32" s="607">
        <v>5</v>
      </c>
      <c r="J32" s="608">
        <f>I32*I72*I74*1.732/1000</f>
        <v>0.04746546</v>
      </c>
      <c r="K32" s="596"/>
      <c r="L32" s="607">
        <v>0</v>
      </c>
      <c r="M32" s="608">
        <f>L32*L72*L74*1.732/1000</f>
        <v>0</v>
      </c>
      <c r="N32" s="596"/>
      <c r="O32" s="607">
        <v>0</v>
      </c>
      <c r="P32" s="608">
        <f>O32*O72*O74*1.732/1000</f>
        <v>0</v>
      </c>
      <c r="Q32" s="598"/>
      <c r="R32" s="607">
        <v>0</v>
      </c>
      <c r="S32" s="608">
        <f>R32*R72*R74*1.732/1000</f>
        <v>0</v>
      </c>
      <c r="T32" s="599"/>
    </row>
    <row r="33" spans="1:20" ht="12" customHeight="1">
      <c r="A33" s="702"/>
      <c r="B33" s="703"/>
      <c r="C33" s="68" t="s">
        <v>39</v>
      </c>
      <c r="D33" s="69"/>
      <c r="E33" s="177" t="s">
        <v>40</v>
      </c>
      <c r="F33" s="52"/>
      <c r="G33" s="48"/>
      <c r="H33" s="50"/>
      <c r="I33" s="607">
        <v>7</v>
      </c>
      <c r="J33" s="608">
        <f>I33*I72*I74*1.732/1000</f>
        <v>0.066451644</v>
      </c>
      <c r="K33" s="596"/>
      <c r="L33" s="609">
        <v>5</v>
      </c>
      <c r="M33" s="608">
        <f>L33*L72*L74*1.732/1000</f>
        <v>0.0463743</v>
      </c>
      <c r="N33" s="596"/>
      <c r="O33" s="609">
        <v>10</v>
      </c>
      <c r="P33" s="608">
        <f>O33*O72*O74*1.732/1000</f>
        <v>0.0927486</v>
      </c>
      <c r="Q33" s="598"/>
      <c r="R33" s="607">
        <v>10</v>
      </c>
      <c r="S33" s="608">
        <f>R33*R72*R74*1.732/1000</f>
        <v>0.09493092</v>
      </c>
      <c r="T33" s="599"/>
    </row>
    <row r="34" spans="1:20" ht="12" customHeight="1">
      <c r="A34" s="702"/>
      <c r="B34" s="703"/>
      <c r="C34" s="68" t="s">
        <v>41</v>
      </c>
      <c r="D34" s="69"/>
      <c r="E34" s="67" t="s">
        <v>42</v>
      </c>
      <c r="F34" s="52"/>
      <c r="G34" s="48"/>
      <c r="H34" s="50"/>
      <c r="I34" s="607">
        <v>10</v>
      </c>
      <c r="J34" s="608">
        <f>I34*I72*I74*1.732/1000</f>
        <v>0.09493092</v>
      </c>
      <c r="K34" s="596"/>
      <c r="L34" s="609">
        <v>10</v>
      </c>
      <c r="M34" s="608">
        <f>L34*L72*L74*1.732/1000</f>
        <v>0.0927486</v>
      </c>
      <c r="N34" s="596"/>
      <c r="O34" s="609">
        <v>10</v>
      </c>
      <c r="P34" s="608">
        <f>O34*O72*O74*1.732/1000</f>
        <v>0.0927486</v>
      </c>
      <c r="Q34" s="598"/>
      <c r="R34" s="607">
        <v>10</v>
      </c>
      <c r="S34" s="608">
        <f>R34*R72*R74*1.732/1000</f>
        <v>0.09493092</v>
      </c>
      <c r="T34" s="599"/>
    </row>
    <row r="35" spans="1:20" ht="12.75" customHeight="1">
      <c r="A35" s="702"/>
      <c r="B35" s="703"/>
      <c r="C35" s="928" t="s">
        <v>43</v>
      </c>
      <c r="D35" s="929"/>
      <c r="E35" s="67" t="s">
        <v>44</v>
      </c>
      <c r="F35" s="52"/>
      <c r="G35" s="48"/>
      <c r="H35" s="50"/>
      <c r="I35" s="607">
        <v>15</v>
      </c>
      <c r="J35" s="608">
        <f>I35*I72*I74*1.732/1000</f>
        <v>0.14239638</v>
      </c>
      <c r="K35" s="596"/>
      <c r="L35" s="609">
        <v>15</v>
      </c>
      <c r="M35" s="608">
        <f>L35*L72*L74*1.732/1000</f>
        <v>0.13912290000000002</v>
      </c>
      <c r="N35" s="596"/>
      <c r="O35" s="609">
        <v>25</v>
      </c>
      <c r="P35" s="608">
        <f>O35*O72*O74*1.732/1000</f>
        <v>0.2318715</v>
      </c>
      <c r="Q35" s="598"/>
      <c r="R35" s="607">
        <v>25</v>
      </c>
      <c r="S35" s="608">
        <f>R35*R72*R74*1.732/1000</f>
        <v>0.23732730000000002</v>
      </c>
      <c r="T35" s="599"/>
    </row>
    <row r="36" spans="1:20" ht="12.75" customHeight="1">
      <c r="A36" s="702"/>
      <c r="B36" s="703"/>
      <c r="C36" s="877" t="s">
        <v>198</v>
      </c>
      <c r="D36" s="878"/>
      <c r="E36" s="51"/>
      <c r="F36" s="52"/>
      <c r="G36" s="48"/>
      <c r="H36" s="50"/>
      <c r="I36" s="611">
        <f>SUM(I24:I35)</f>
        <v>502</v>
      </c>
      <c r="J36" s="612">
        <f>J24+J25+J26+J27+J28+J29+J30+J31+J32+J33+J34+J35</f>
        <v>4.765532184</v>
      </c>
      <c r="K36" s="613"/>
      <c r="L36" s="614">
        <f>SUM(L24:L35)</f>
        <v>390</v>
      </c>
      <c r="M36" s="612">
        <f>M24+M25+M26+M27+M28+M29+M30+M31+M32+M33+M34+M35</f>
        <v>3.6171954000000004</v>
      </c>
      <c r="N36" s="613"/>
      <c r="O36" s="614">
        <f>SUM(O24:O35)</f>
        <v>546</v>
      </c>
      <c r="P36" s="612">
        <f>P24+P25+P26+P27+P28+P29+P30+P31+P32+P33+P34+P35</f>
        <v>5.064073560000001</v>
      </c>
      <c r="Q36" s="615"/>
      <c r="R36" s="611">
        <f>SUM(R24:R35)</f>
        <v>614</v>
      </c>
      <c r="S36" s="612">
        <f>S24+S25+S26+S27+S28+S29+S30+S31+S32+S33+S34+S35</f>
        <v>5.828758488</v>
      </c>
      <c r="T36" s="599"/>
    </row>
    <row r="37" spans="1:20" ht="12" customHeight="1">
      <c r="A37" s="702"/>
      <c r="B37" s="703"/>
      <c r="C37" s="175" t="s">
        <v>45</v>
      </c>
      <c r="D37" s="176"/>
      <c r="E37" s="181" t="s">
        <v>147</v>
      </c>
      <c r="F37" s="52"/>
      <c r="G37" s="48"/>
      <c r="H37" s="50"/>
      <c r="I37" s="632">
        <v>48</v>
      </c>
      <c r="J37" s="633">
        <f>I37*I73*I76*1.732/1000</f>
        <v>0.4556684159999999</v>
      </c>
      <c r="K37" s="634"/>
      <c r="L37" s="635">
        <v>38</v>
      </c>
      <c r="M37" s="633">
        <f>L37*L73*L76*1.732/1000</f>
        <v>0.35244468</v>
      </c>
      <c r="N37" s="634"/>
      <c r="O37" s="635">
        <v>60</v>
      </c>
      <c r="P37" s="633">
        <f>O37*O73*O76*1.732/1000</f>
        <v>0.5564916000000001</v>
      </c>
      <c r="Q37" s="636"/>
      <c r="R37" s="632">
        <v>52</v>
      </c>
      <c r="S37" s="633">
        <f>R37*R73*R76*1.732/1000</f>
        <v>0.4936407839999999</v>
      </c>
      <c r="T37" s="599"/>
    </row>
    <row r="38" spans="1:20" ht="12" customHeight="1">
      <c r="A38" s="702"/>
      <c r="B38" s="703"/>
      <c r="C38" s="175" t="s">
        <v>46</v>
      </c>
      <c r="D38" s="176"/>
      <c r="E38" s="181" t="s">
        <v>143</v>
      </c>
      <c r="F38" s="52"/>
      <c r="G38" s="48"/>
      <c r="H38" s="50"/>
      <c r="I38" s="594">
        <v>98</v>
      </c>
      <c r="J38" s="616">
        <f>I38*I73*I76*1.732/1000</f>
        <v>0.930323016</v>
      </c>
      <c r="K38" s="600"/>
      <c r="L38" s="597">
        <v>104</v>
      </c>
      <c r="M38" s="616">
        <f>L38*L73*L76*1.732/1000</f>
        <v>0.9645854399999999</v>
      </c>
      <c r="N38" s="600"/>
      <c r="O38" s="597">
        <v>114</v>
      </c>
      <c r="P38" s="616">
        <f>O38*O73*O76*1.732/1000</f>
        <v>1.0573340399999998</v>
      </c>
      <c r="Q38" s="601"/>
      <c r="R38" s="594">
        <v>96</v>
      </c>
      <c r="S38" s="616">
        <f>R38*R73*R76*1.732/1000</f>
        <v>0.9113368319999998</v>
      </c>
      <c r="T38" s="599"/>
    </row>
    <row r="39" spans="1:20" ht="12" customHeight="1">
      <c r="A39" s="702"/>
      <c r="B39" s="703"/>
      <c r="C39" s="175" t="s">
        <v>47</v>
      </c>
      <c r="D39" s="176"/>
      <c r="E39" s="181" t="s">
        <v>203</v>
      </c>
      <c r="F39" s="52"/>
      <c r="G39" s="48"/>
      <c r="H39" s="50"/>
      <c r="I39" s="594">
        <v>64</v>
      </c>
      <c r="J39" s="616">
        <f>I39*I73*I76*1.732/1000</f>
        <v>0.6075578879999999</v>
      </c>
      <c r="K39" s="600"/>
      <c r="L39" s="597">
        <v>54</v>
      </c>
      <c r="M39" s="616">
        <f>L39*L73*L76*1.732/1000</f>
        <v>0.5008424399999999</v>
      </c>
      <c r="N39" s="600"/>
      <c r="O39" s="597">
        <v>53</v>
      </c>
      <c r="P39" s="616">
        <f>O39*O73*O76*1.732/1000</f>
        <v>0.49156757999999995</v>
      </c>
      <c r="Q39" s="601"/>
      <c r="R39" s="594">
        <v>39</v>
      </c>
      <c r="S39" s="616">
        <f>R39*R73*R76*1.732/1000</f>
        <v>0.37023058799999997</v>
      </c>
      <c r="T39" s="599"/>
    </row>
    <row r="40" spans="1:20" ht="12" customHeight="1">
      <c r="A40" s="702"/>
      <c r="B40" s="703"/>
      <c r="C40" s="68" t="s">
        <v>48</v>
      </c>
      <c r="D40" s="69"/>
      <c r="E40" s="71" t="s">
        <v>49</v>
      </c>
      <c r="F40" s="52"/>
      <c r="G40" s="27"/>
      <c r="H40" s="29"/>
      <c r="I40" s="607">
        <v>60</v>
      </c>
      <c r="J40" s="617">
        <f>I40*I73*I76*1.732/1000</f>
        <v>0.56958552</v>
      </c>
      <c r="K40" s="596"/>
      <c r="L40" s="609">
        <v>50</v>
      </c>
      <c r="M40" s="617">
        <f>L40*L73*L76*1.732/1000</f>
        <v>0.463743</v>
      </c>
      <c r="N40" s="596"/>
      <c r="O40" s="609">
        <v>40</v>
      </c>
      <c r="P40" s="617">
        <f>O40*O73*O76*1.732/1000</f>
        <v>0.3709944</v>
      </c>
      <c r="Q40" s="598"/>
      <c r="R40" s="607">
        <v>60</v>
      </c>
      <c r="S40" s="617">
        <f>R40*R73*R76*1.732/1000</f>
        <v>0.56958552</v>
      </c>
      <c r="T40" s="599"/>
    </row>
    <row r="41" spans="1:20" ht="12" customHeight="1">
      <c r="A41" s="702"/>
      <c r="B41" s="703"/>
      <c r="C41" s="68" t="s">
        <v>50</v>
      </c>
      <c r="D41" s="69"/>
      <c r="E41" s="71" t="s">
        <v>51</v>
      </c>
      <c r="F41" s="52"/>
      <c r="G41" s="27"/>
      <c r="H41" s="29"/>
      <c r="I41" s="607">
        <v>50</v>
      </c>
      <c r="J41" s="617">
        <f>I41*I73*I76*1.732/1000</f>
        <v>0.47465460000000004</v>
      </c>
      <c r="K41" s="596"/>
      <c r="L41" s="609">
        <v>20</v>
      </c>
      <c r="M41" s="617">
        <f>L41*L73*L76*1.732/1000</f>
        <v>0.1854972</v>
      </c>
      <c r="N41" s="596"/>
      <c r="O41" s="609">
        <v>20</v>
      </c>
      <c r="P41" s="617">
        <f>O41*O73*O76*1.732/1000</f>
        <v>0.1854972</v>
      </c>
      <c r="Q41" s="598"/>
      <c r="R41" s="607">
        <v>14</v>
      </c>
      <c r="S41" s="617">
        <f>R41*R73*R76*1.732/1000</f>
        <v>0.132903288</v>
      </c>
      <c r="T41" s="610"/>
    </row>
    <row r="42" spans="1:20" ht="12" customHeight="1">
      <c r="A42" s="702"/>
      <c r="B42" s="703"/>
      <c r="C42" s="68" t="s">
        <v>52</v>
      </c>
      <c r="D42" s="69"/>
      <c r="E42" s="71" t="s">
        <v>53</v>
      </c>
      <c r="F42" s="52"/>
      <c r="G42" s="27"/>
      <c r="H42" s="29"/>
      <c r="I42" s="607">
        <v>40</v>
      </c>
      <c r="J42" s="617">
        <f>I42*I73*I76*1.732/1000</f>
        <v>0.37972368</v>
      </c>
      <c r="K42" s="596"/>
      <c r="L42" s="609">
        <v>40</v>
      </c>
      <c r="M42" s="617">
        <f>L42*L73*L76*1.732/1000</f>
        <v>0.3709944</v>
      </c>
      <c r="N42" s="596"/>
      <c r="O42" s="609">
        <v>60</v>
      </c>
      <c r="P42" s="617">
        <f>O42*O73*O76*1.732/1000</f>
        <v>0.5564916000000001</v>
      </c>
      <c r="Q42" s="598"/>
      <c r="R42" s="607">
        <v>50</v>
      </c>
      <c r="S42" s="617">
        <f>R42*R73*R76*1.732/1000</f>
        <v>0.47465460000000004</v>
      </c>
      <c r="T42" s="599"/>
    </row>
    <row r="43" spans="1:20" ht="12" customHeight="1">
      <c r="A43" s="702"/>
      <c r="B43" s="703"/>
      <c r="C43" s="68" t="s">
        <v>54</v>
      </c>
      <c r="D43" s="69"/>
      <c r="E43" s="71" t="s">
        <v>55</v>
      </c>
      <c r="F43" s="52"/>
      <c r="G43" s="27"/>
      <c r="H43" s="29"/>
      <c r="I43" s="594">
        <v>0</v>
      </c>
      <c r="J43" s="616">
        <f>I43*I73*I76*1.732/1000</f>
        <v>0</v>
      </c>
      <c r="K43" s="600"/>
      <c r="L43" s="594">
        <v>0</v>
      </c>
      <c r="M43" s="616">
        <f>L43*L73*L76*1.732/1000</f>
        <v>0</v>
      </c>
      <c r="N43" s="600"/>
      <c r="O43" s="594">
        <v>0</v>
      </c>
      <c r="P43" s="616">
        <f>O43*O73*O76*1.732/1000</f>
        <v>0</v>
      </c>
      <c r="Q43" s="601"/>
      <c r="R43" s="594">
        <v>0</v>
      </c>
      <c r="S43" s="616">
        <f>R43*R73*R76*1.732/1000</f>
        <v>0</v>
      </c>
      <c r="T43" s="599"/>
    </row>
    <row r="44" spans="1:20" ht="12" customHeight="1">
      <c r="A44" s="702"/>
      <c r="B44" s="703"/>
      <c r="C44" s="68" t="s">
        <v>56</v>
      </c>
      <c r="D44" s="69"/>
      <c r="E44" s="71" t="s">
        <v>57</v>
      </c>
      <c r="F44" s="52"/>
      <c r="G44" s="27"/>
      <c r="H44" s="29"/>
      <c r="I44" s="607">
        <v>5</v>
      </c>
      <c r="J44" s="617">
        <f>I44*I73*I76*1.732/1000</f>
        <v>0.04746546</v>
      </c>
      <c r="K44" s="596"/>
      <c r="L44" s="607">
        <v>5</v>
      </c>
      <c r="M44" s="617">
        <f>L44*L73*L76*1.732/1000</f>
        <v>0.0463743</v>
      </c>
      <c r="N44" s="596"/>
      <c r="O44" s="607">
        <v>5</v>
      </c>
      <c r="P44" s="617">
        <f>O44*O73*O76*1.732/1000</f>
        <v>0.0463743</v>
      </c>
      <c r="Q44" s="598"/>
      <c r="R44" s="607">
        <v>5</v>
      </c>
      <c r="S44" s="617">
        <f>R44*R73*R76*1.732/1000</f>
        <v>0.04746546</v>
      </c>
      <c r="T44" s="599"/>
    </row>
    <row r="45" spans="1:20" ht="12" customHeight="1">
      <c r="A45" s="702"/>
      <c r="B45" s="703"/>
      <c r="C45" s="68" t="s">
        <v>58</v>
      </c>
      <c r="D45" s="69"/>
      <c r="E45" s="71" t="s">
        <v>59</v>
      </c>
      <c r="F45" s="52"/>
      <c r="G45" s="27"/>
      <c r="H45" s="29"/>
      <c r="I45" s="594">
        <v>0</v>
      </c>
      <c r="J45" s="616">
        <f>I45*I73*I76*1.732/1000</f>
        <v>0</v>
      </c>
      <c r="K45" s="600"/>
      <c r="L45" s="597">
        <v>0</v>
      </c>
      <c r="M45" s="616">
        <f>L45*L73*L76*1.732/1000</f>
        <v>0</v>
      </c>
      <c r="N45" s="600"/>
      <c r="O45" s="597">
        <v>0</v>
      </c>
      <c r="P45" s="616">
        <f>O45*O73*O76*1.732/1000</f>
        <v>0</v>
      </c>
      <c r="Q45" s="601"/>
      <c r="R45" s="594">
        <v>0</v>
      </c>
      <c r="S45" s="616">
        <f>R45*R73*R76*1.732/1000</f>
        <v>0</v>
      </c>
      <c r="T45" s="599"/>
    </row>
    <row r="46" spans="1:20" ht="12" customHeight="1">
      <c r="A46" s="702"/>
      <c r="B46" s="703"/>
      <c r="C46" s="68" t="s">
        <v>60</v>
      </c>
      <c r="D46" s="69"/>
      <c r="E46" s="71" t="s">
        <v>61</v>
      </c>
      <c r="F46" s="52"/>
      <c r="G46" s="27"/>
      <c r="H46" s="29"/>
      <c r="I46" s="607">
        <v>20</v>
      </c>
      <c r="J46" s="617">
        <f>I46*I73*I76*1.732/1000</f>
        <v>0.18986184</v>
      </c>
      <c r="K46" s="596"/>
      <c r="L46" s="609">
        <v>20</v>
      </c>
      <c r="M46" s="617">
        <f>L46*L73*L76*1.732/1000</f>
        <v>0.1854972</v>
      </c>
      <c r="N46" s="596"/>
      <c r="O46" s="609">
        <v>20</v>
      </c>
      <c r="P46" s="617">
        <f>O46*O73*O76*1.732/1000</f>
        <v>0.1854972</v>
      </c>
      <c r="Q46" s="598"/>
      <c r="R46" s="607">
        <v>20</v>
      </c>
      <c r="S46" s="617">
        <f>R46*R73*R76*1.732/1000</f>
        <v>0.18986184</v>
      </c>
      <c r="T46" s="599"/>
    </row>
    <row r="47" spans="1:20" ht="12" customHeight="1">
      <c r="A47" s="702"/>
      <c r="B47" s="703"/>
      <c r="C47" s="928" t="s">
        <v>62</v>
      </c>
      <c r="D47" s="929"/>
      <c r="E47" s="181" t="s">
        <v>63</v>
      </c>
      <c r="F47" s="52"/>
      <c r="G47" s="48"/>
      <c r="H47" s="50"/>
      <c r="I47" s="607">
        <v>5</v>
      </c>
      <c r="J47" s="617">
        <f>I47*I73*I76*1.732/1000</f>
        <v>0.04746546</v>
      </c>
      <c r="K47" s="596"/>
      <c r="L47" s="609">
        <v>5</v>
      </c>
      <c r="M47" s="617">
        <f>L47*L73*L76*1.732/1000</f>
        <v>0.0463743</v>
      </c>
      <c r="N47" s="596"/>
      <c r="O47" s="609">
        <v>5</v>
      </c>
      <c r="P47" s="617">
        <f>O47*O73*O76*1.732/1000</f>
        <v>0.0463743</v>
      </c>
      <c r="Q47" s="598"/>
      <c r="R47" s="607">
        <v>5</v>
      </c>
      <c r="S47" s="617">
        <f>R47*R73*R76*1.732/1000</f>
        <v>0.04746546</v>
      </c>
      <c r="T47" s="599"/>
    </row>
    <row r="48" spans="1:20" ht="12" customHeight="1">
      <c r="A48" s="702"/>
      <c r="B48" s="703"/>
      <c r="C48" s="877" t="s">
        <v>199</v>
      </c>
      <c r="D48" s="878"/>
      <c r="E48" s="126"/>
      <c r="F48" s="52"/>
      <c r="G48" s="48"/>
      <c r="H48" s="50"/>
      <c r="I48" s="611">
        <f>I37+I38+I39+I40+I41+I42+I43+I44+I45+I46+I47</f>
        <v>390</v>
      </c>
      <c r="J48" s="612">
        <f>J37+J38+J39+J40+J41+J42+J43+J44+J45+J46+J47</f>
        <v>3.7023058800000004</v>
      </c>
      <c r="K48" s="613"/>
      <c r="L48" s="614">
        <f>L37+L38+L39+L40+L41+L42+L43+L44+L45+L46+L47</f>
        <v>336</v>
      </c>
      <c r="M48" s="612">
        <f>M37+M38+M39+M40+M41+M42+M43+M44+M45+M46+M47</f>
        <v>3.1163529599999995</v>
      </c>
      <c r="N48" s="613"/>
      <c r="O48" s="614">
        <f>O37+O38+O39+O40+O41+O42+O43+O44+O45+O46+O47</f>
        <v>377</v>
      </c>
      <c r="P48" s="612">
        <f>P37+P38+P39+P40+P41+P42+P43+P44+P45+P46+P47</f>
        <v>3.49662222</v>
      </c>
      <c r="Q48" s="615"/>
      <c r="R48" s="611">
        <f>R37+R38+R39+R40+R41+R42+R43+R44+R45+R46+R47</f>
        <v>341</v>
      </c>
      <c r="S48" s="612">
        <f>S37+S38+S39+S40+S41+S42+S43+S44+S45+S46+S47</f>
        <v>3.237144372</v>
      </c>
      <c r="T48" s="599"/>
    </row>
    <row r="49" spans="1:20" ht="12" customHeight="1">
      <c r="A49" s="702"/>
      <c r="B49" s="703"/>
      <c r="C49" s="928" t="s">
        <v>64</v>
      </c>
      <c r="D49" s="929"/>
      <c r="E49" s="182" t="s">
        <v>65</v>
      </c>
      <c r="F49" s="52"/>
      <c r="G49" s="48"/>
      <c r="H49" s="50"/>
      <c r="I49" s="594">
        <v>3</v>
      </c>
      <c r="J49" s="616">
        <f>I49*J72*I75*1.732/1000</f>
        <v>0.029159951999999996</v>
      </c>
      <c r="K49" s="600"/>
      <c r="L49" s="597">
        <v>4</v>
      </c>
      <c r="M49" s="616">
        <f>L49*M72*L75*1.732/1000</f>
        <v>0.039517312000000006</v>
      </c>
      <c r="N49" s="600"/>
      <c r="O49" s="597">
        <v>1.2</v>
      </c>
      <c r="P49" s="616">
        <f>O49*P72*O75*1.732/1000</f>
        <v>0.0116317656</v>
      </c>
      <c r="Q49" s="601"/>
      <c r="R49" s="594">
        <v>0.5</v>
      </c>
      <c r="S49" s="616">
        <f>R49*S72*R75*1.732/1000</f>
        <v>0.004846569</v>
      </c>
      <c r="T49" s="599"/>
    </row>
    <row r="50" spans="1:20" ht="12" customHeight="1">
      <c r="A50" s="702"/>
      <c r="B50" s="703"/>
      <c r="C50" s="928" t="s">
        <v>66</v>
      </c>
      <c r="D50" s="929"/>
      <c r="E50" s="182" t="s">
        <v>67</v>
      </c>
      <c r="F50" s="52"/>
      <c r="G50" s="48"/>
      <c r="H50" s="50"/>
      <c r="I50" s="607">
        <v>130</v>
      </c>
      <c r="J50" s="617">
        <f>I50*J72*I75*1.732/1000</f>
        <v>1.2635979200000003</v>
      </c>
      <c r="K50" s="596"/>
      <c r="L50" s="609">
        <v>80</v>
      </c>
      <c r="M50" s="617">
        <f>L50*M72*L75*1.732/1000</f>
        <v>0.79034624</v>
      </c>
      <c r="N50" s="596"/>
      <c r="O50" s="609">
        <v>80</v>
      </c>
      <c r="P50" s="617">
        <f>O50*P72*O75*1.732/1000</f>
        <v>0.77545104</v>
      </c>
      <c r="Q50" s="598"/>
      <c r="R50" s="607">
        <v>80</v>
      </c>
      <c r="S50" s="617">
        <f>R50*S72*R75*1.732/1000</f>
        <v>0.77545104</v>
      </c>
      <c r="T50" s="599"/>
    </row>
    <row r="51" spans="1:20" ht="12" customHeight="1">
      <c r="A51" s="702"/>
      <c r="B51" s="703"/>
      <c r="C51" s="175" t="s">
        <v>68</v>
      </c>
      <c r="D51" s="176"/>
      <c r="E51" s="182" t="s">
        <v>69</v>
      </c>
      <c r="F51" s="52"/>
      <c r="G51" s="48"/>
      <c r="H51" s="50"/>
      <c r="I51" s="594">
        <v>46</v>
      </c>
      <c r="J51" s="616">
        <f>I51*J72*I75*1.732/1000</f>
        <v>0.44711926399999996</v>
      </c>
      <c r="K51" s="596"/>
      <c r="L51" s="594">
        <v>43</v>
      </c>
      <c r="M51" s="616">
        <f>L51*M72*L75*1.732/1000</f>
        <v>0.42481110400000005</v>
      </c>
      <c r="N51" s="600"/>
      <c r="O51" s="597">
        <v>40</v>
      </c>
      <c r="P51" s="616">
        <f>O51*P72*O75*1.732/1000</f>
        <v>0.38772552</v>
      </c>
      <c r="Q51" s="601"/>
      <c r="R51" s="594">
        <v>51</v>
      </c>
      <c r="S51" s="616">
        <f>R51*S72*R75*1.732/1000</f>
        <v>0.49435003800000005</v>
      </c>
      <c r="T51" s="599"/>
    </row>
    <row r="52" spans="1:20" ht="12" customHeight="1">
      <c r="A52" s="702"/>
      <c r="B52" s="703"/>
      <c r="C52" s="928" t="s">
        <v>70</v>
      </c>
      <c r="D52" s="929"/>
      <c r="E52" s="182" t="s">
        <v>71</v>
      </c>
      <c r="F52" s="52"/>
      <c r="G52" s="48"/>
      <c r="H52" s="50"/>
      <c r="I52" s="594">
        <v>3</v>
      </c>
      <c r="J52" s="616">
        <f>I52*J72*I75*1.732/1000</f>
        <v>0.029159951999999996</v>
      </c>
      <c r="K52" s="596"/>
      <c r="L52" s="597">
        <v>18</v>
      </c>
      <c r="M52" s="616">
        <f>L52*M72*L75*1.732/1000</f>
        <v>0.177827904</v>
      </c>
      <c r="N52" s="596"/>
      <c r="O52" s="597">
        <v>16</v>
      </c>
      <c r="P52" s="616">
        <f>O52*P72*O75*1.732/1000</f>
        <v>0.155090208</v>
      </c>
      <c r="Q52" s="601"/>
      <c r="R52" s="594">
        <v>5</v>
      </c>
      <c r="S52" s="616">
        <f>R52*S72*R75*1.732/1000</f>
        <v>0.04846569</v>
      </c>
      <c r="T52" s="599"/>
    </row>
    <row r="53" spans="1:20" ht="12" customHeight="1">
      <c r="A53" s="702"/>
      <c r="B53" s="703"/>
      <c r="C53" s="68" t="s">
        <v>72</v>
      </c>
      <c r="D53" s="180"/>
      <c r="E53" s="72" t="s">
        <v>73</v>
      </c>
      <c r="F53" s="52"/>
      <c r="G53" s="27"/>
      <c r="H53" s="29"/>
      <c r="I53" s="607">
        <v>40</v>
      </c>
      <c r="J53" s="617">
        <f>I53*J72*I75*1.732/1000</f>
        <v>0.38879936000000004</v>
      </c>
      <c r="K53" s="596"/>
      <c r="L53" s="609">
        <v>40</v>
      </c>
      <c r="M53" s="617">
        <f>L53*M72*L75*1.732/1000</f>
        <v>0.39517312</v>
      </c>
      <c r="N53" s="596"/>
      <c r="O53" s="609">
        <v>42</v>
      </c>
      <c r="P53" s="617">
        <f>O53*P72*O75*1.732/1000</f>
        <v>0.407111796</v>
      </c>
      <c r="Q53" s="598"/>
      <c r="R53" s="607">
        <v>20</v>
      </c>
      <c r="S53" s="617">
        <f>R53*S72*R75*1.732/1000</f>
        <v>0.19386276</v>
      </c>
      <c r="T53" s="599"/>
    </row>
    <row r="54" spans="1:20" ht="12" customHeight="1">
      <c r="A54" s="702"/>
      <c r="B54" s="703"/>
      <c r="C54" s="68" t="s">
        <v>74</v>
      </c>
      <c r="D54" s="180"/>
      <c r="E54" s="74" t="s">
        <v>75</v>
      </c>
      <c r="F54" s="52"/>
      <c r="G54" s="27"/>
      <c r="H54" s="29"/>
      <c r="I54" s="607">
        <v>40</v>
      </c>
      <c r="J54" s="617">
        <f>I54*J72*I75*1.732/1000</f>
        <v>0.38879936000000004</v>
      </c>
      <c r="K54" s="596"/>
      <c r="L54" s="609">
        <v>70</v>
      </c>
      <c r="M54" s="617">
        <f>L54*M72*L75*1.732/1000</f>
        <v>0.6915529600000001</v>
      </c>
      <c r="N54" s="596"/>
      <c r="O54" s="609">
        <v>70</v>
      </c>
      <c r="P54" s="617">
        <f>O54*P72*O75*1.732/1000</f>
        <v>0.67851966</v>
      </c>
      <c r="Q54" s="598"/>
      <c r="R54" s="607">
        <v>70</v>
      </c>
      <c r="S54" s="617">
        <f>R54*S72*R75*1.732/1000</f>
        <v>0.67851966</v>
      </c>
      <c r="T54" s="599"/>
    </row>
    <row r="55" spans="1:20" ht="12" customHeight="1">
      <c r="A55" s="702"/>
      <c r="B55" s="703"/>
      <c r="C55" s="175" t="s">
        <v>76</v>
      </c>
      <c r="D55" s="176"/>
      <c r="E55" s="182" t="s">
        <v>77</v>
      </c>
      <c r="F55" s="52"/>
      <c r="G55" s="48"/>
      <c r="H55" s="50"/>
      <c r="I55" s="594">
        <v>103</v>
      </c>
      <c r="J55" s="616">
        <f>I55*J72*I75*1.732/1000</f>
        <v>1.001158352</v>
      </c>
      <c r="K55" s="596"/>
      <c r="L55" s="597">
        <v>104</v>
      </c>
      <c r="M55" s="616">
        <f>L55*M72*L75*1.732/1000</f>
        <v>1.0274501120000001</v>
      </c>
      <c r="N55" s="596"/>
      <c r="O55" s="597">
        <v>101</v>
      </c>
      <c r="P55" s="616">
        <f>O55*P72*O75*1.732/1000</f>
        <v>0.9790069380000002</v>
      </c>
      <c r="Q55" s="598"/>
      <c r="R55" s="594">
        <v>94</v>
      </c>
      <c r="S55" s="616">
        <f>R55*S72*R75*1.732/1000</f>
        <v>0.9111549720000001</v>
      </c>
      <c r="T55" s="599"/>
    </row>
    <row r="56" spans="1:20" ht="12" customHeight="1">
      <c r="A56" s="702"/>
      <c r="B56" s="703"/>
      <c r="C56" s="928" t="s">
        <v>206</v>
      </c>
      <c r="D56" s="929"/>
      <c r="E56" s="182" t="s">
        <v>205</v>
      </c>
      <c r="F56" s="52"/>
      <c r="G56" s="48"/>
      <c r="H56" s="50"/>
      <c r="I56" s="594">
        <v>337</v>
      </c>
      <c r="J56" s="616">
        <f>I56*J72*I75*1.732/1000</f>
        <v>3.275634608</v>
      </c>
      <c r="K56" s="596"/>
      <c r="L56" s="597">
        <v>333</v>
      </c>
      <c r="M56" s="616">
        <f>L56*M72*L75*1.732/1000</f>
        <v>3.289816224</v>
      </c>
      <c r="N56" s="600"/>
      <c r="O56" s="597">
        <v>341</v>
      </c>
      <c r="P56" s="616">
        <f>O56*P72*O75*1.732/1000</f>
        <v>3.305360058</v>
      </c>
      <c r="Q56" s="598"/>
      <c r="R56" s="594">
        <v>340</v>
      </c>
      <c r="S56" s="616">
        <f>R56*S72*R75*1.732/1000</f>
        <v>3.29566692</v>
      </c>
      <c r="T56" s="599"/>
    </row>
    <row r="57" spans="1:20" ht="12.75" customHeight="1">
      <c r="A57" s="702"/>
      <c r="B57" s="703"/>
      <c r="C57" s="877" t="s">
        <v>200</v>
      </c>
      <c r="D57" s="878"/>
      <c r="E57" s="126"/>
      <c r="F57" s="52"/>
      <c r="G57" s="48"/>
      <c r="H57" s="50"/>
      <c r="I57" s="611">
        <f>SUM(I49:I56)</f>
        <v>702</v>
      </c>
      <c r="J57" s="618">
        <f>SUM(J49:J56)</f>
        <v>6.823428768</v>
      </c>
      <c r="K57" s="613"/>
      <c r="L57" s="614">
        <f>SUM(L49:L56)</f>
        <v>692</v>
      </c>
      <c r="M57" s="612">
        <f>SUM(M49:M56)</f>
        <v>6.836494976</v>
      </c>
      <c r="N57" s="613"/>
      <c r="O57" s="614">
        <f>SUM(O49:O56)</f>
        <v>691.2</v>
      </c>
      <c r="P57" s="612">
        <f>SUM(P49:P56)</f>
        <v>6.699896985600001</v>
      </c>
      <c r="Q57" s="615"/>
      <c r="R57" s="611">
        <f>SUM(R49:R56)</f>
        <v>660.5</v>
      </c>
      <c r="S57" s="612">
        <f>SUM(S49:S56)</f>
        <v>6.402317649</v>
      </c>
      <c r="T57" s="599"/>
    </row>
    <row r="58" spans="1:20" ht="12" customHeight="1">
      <c r="A58" s="702"/>
      <c r="B58" s="703"/>
      <c r="C58" s="175" t="s">
        <v>78</v>
      </c>
      <c r="D58" s="176"/>
      <c r="E58" s="182" t="s">
        <v>79</v>
      </c>
      <c r="F58" s="52"/>
      <c r="G58" s="48"/>
      <c r="H58" s="50"/>
      <c r="I58" s="594">
        <v>2</v>
      </c>
      <c r="J58" s="616">
        <f>I58*J73*I77*1.732/1000</f>
        <v>0.019599312</v>
      </c>
      <c r="K58" s="600"/>
      <c r="L58" s="597">
        <v>4</v>
      </c>
      <c r="M58" s="616">
        <f>L58*M73*L77*1.732/1000</f>
        <v>0.039517312000000006</v>
      </c>
      <c r="N58" s="600"/>
      <c r="O58" s="597">
        <v>3</v>
      </c>
      <c r="P58" s="616">
        <f>O58*P73*O77*1.732/1000</f>
        <v>0.02907941400000001</v>
      </c>
      <c r="Q58" s="601"/>
      <c r="R58" s="594">
        <v>2</v>
      </c>
      <c r="S58" s="616">
        <f>R58*S73*R77*1.732/1000</f>
        <v>0.019386276</v>
      </c>
      <c r="T58" s="599"/>
    </row>
    <row r="59" spans="1:20" ht="12" customHeight="1">
      <c r="A59" s="702"/>
      <c r="B59" s="703"/>
      <c r="C59" s="175" t="s">
        <v>80</v>
      </c>
      <c r="D59" s="176"/>
      <c r="E59" s="182" t="s">
        <v>81</v>
      </c>
      <c r="F59" s="52"/>
      <c r="G59" s="48"/>
      <c r="H59" s="50"/>
      <c r="I59" s="607">
        <v>50</v>
      </c>
      <c r="J59" s="617">
        <f>I59*J73*I77*1.732/1000</f>
        <v>0.48998280000000005</v>
      </c>
      <c r="K59" s="596"/>
      <c r="L59" s="609">
        <v>50</v>
      </c>
      <c r="M59" s="617">
        <f>L59*M73*L77*1.732/1000</f>
        <v>0.49396639999999997</v>
      </c>
      <c r="N59" s="596"/>
      <c r="O59" s="609">
        <v>70</v>
      </c>
      <c r="P59" s="617">
        <f>O59*P73*O77*1.732/1000</f>
        <v>0.67851966</v>
      </c>
      <c r="Q59" s="598"/>
      <c r="R59" s="607">
        <v>70</v>
      </c>
      <c r="S59" s="617">
        <f>R59*S73*R77*1.732/1000</f>
        <v>0.67851966</v>
      </c>
      <c r="T59" s="599"/>
    </row>
    <row r="60" spans="1:20" ht="12" customHeight="1">
      <c r="A60" s="702"/>
      <c r="B60" s="703"/>
      <c r="C60" s="175" t="s">
        <v>82</v>
      </c>
      <c r="D60" s="176"/>
      <c r="E60" s="182" t="s">
        <v>83</v>
      </c>
      <c r="F60" s="52"/>
      <c r="G60" s="48"/>
      <c r="H60" s="50"/>
      <c r="I60" s="594">
        <v>2</v>
      </c>
      <c r="J60" s="616">
        <f>I60*J73*I77*1.732/1000</f>
        <v>0.019599312</v>
      </c>
      <c r="K60" s="596"/>
      <c r="L60" s="597">
        <v>30</v>
      </c>
      <c r="M60" s="616">
        <f>L60*M73*L77*1.732/1000</f>
        <v>0.29637984</v>
      </c>
      <c r="N60" s="596"/>
      <c r="O60" s="597">
        <v>11</v>
      </c>
      <c r="P60" s="616">
        <f>O60*P73*O77*1.732/1000</f>
        <v>0.10662451800000002</v>
      </c>
      <c r="Q60" s="598"/>
      <c r="R60" s="594">
        <v>19</v>
      </c>
      <c r="S60" s="616">
        <f>R60*S73*R77*1.732/1000</f>
        <v>0.18416962200000003</v>
      </c>
      <c r="T60" s="599"/>
    </row>
    <row r="61" spans="1:20" ht="12" customHeight="1">
      <c r="A61" s="702"/>
      <c r="B61" s="703"/>
      <c r="C61" s="73" t="s">
        <v>84</v>
      </c>
      <c r="D61" s="180"/>
      <c r="E61" s="74" t="s">
        <v>85</v>
      </c>
      <c r="F61" s="52"/>
      <c r="G61" s="27"/>
      <c r="H61" s="29"/>
      <c r="I61" s="594">
        <v>2</v>
      </c>
      <c r="J61" s="616">
        <f>I61*J73*I77*1.732/1000</f>
        <v>0.019599312</v>
      </c>
      <c r="K61" s="600"/>
      <c r="L61" s="597">
        <v>30</v>
      </c>
      <c r="M61" s="616">
        <f>L61*M73*L77*1.732/1000</f>
        <v>0.29637984</v>
      </c>
      <c r="N61" s="600"/>
      <c r="O61" s="597">
        <v>3</v>
      </c>
      <c r="P61" s="616">
        <f>O61*P73*O77*1.732/1000</f>
        <v>0.02907941400000001</v>
      </c>
      <c r="Q61" s="601"/>
      <c r="R61" s="594">
        <v>0</v>
      </c>
      <c r="S61" s="616">
        <f>R61*S73*R77*1.732/1000</f>
        <v>0</v>
      </c>
      <c r="T61" s="599"/>
    </row>
    <row r="62" spans="1:20" ht="12" customHeight="1">
      <c r="A62" s="702"/>
      <c r="B62" s="703"/>
      <c r="C62" s="68" t="s">
        <v>86</v>
      </c>
      <c r="D62" s="180"/>
      <c r="E62" s="74" t="s">
        <v>87</v>
      </c>
      <c r="F62" s="52"/>
      <c r="G62" s="27"/>
      <c r="H62" s="29"/>
      <c r="I62" s="607">
        <v>40</v>
      </c>
      <c r="J62" s="617">
        <f>I62*J73*I77*1.732/1000</f>
        <v>0.39198624</v>
      </c>
      <c r="K62" s="596"/>
      <c r="L62" s="607">
        <v>30</v>
      </c>
      <c r="M62" s="617">
        <f>L62*M73*L77*1.732/1000</f>
        <v>0.29637984</v>
      </c>
      <c r="N62" s="596"/>
      <c r="O62" s="607">
        <v>40</v>
      </c>
      <c r="P62" s="617">
        <f>O62*P73*O77*1.732/1000</f>
        <v>0.38772552</v>
      </c>
      <c r="Q62" s="598"/>
      <c r="R62" s="607">
        <v>10</v>
      </c>
      <c r="S62" s="617">
        <f>R62*S73*R77*1.732/1000</f>
        <v>0.09693138</v>
      </c>
      <c r="T62" s="599"/>
    </row>
    <row r="63" spans="1:20" ht="12" customHeight="1">
      <c r="A63" s="702"/>
      <c r="B63" s="703"/>
      <c r="C63" s="68" t="s">
        <v>88</v>
      </c>
      <c r="D63" s="180"/>
      <c r="E63" s="74" t="s">
        <v>89</v>
      </c>
      <c r="F63" s="52"/>
      <c r="G63" s="27"/>
      <c r="H63" s="29"/>
      <c r="I63" s="607">
        <v>20</v>
      </c>
      <c r="J63" s="617">
        <f>I63*J73*I77*1.732/1000</f>
        <v>0.19599312</v>
      </c>
      <c r="K63" s="596"/>
      <c r="L63" s="609">
        <v>103</v>
      </c>
      <c r="M63" s="617">
        <f>L63*M73*L77*1.732/1000</f>
        <v>1.0175707840000001</v>
      </c>
      <c r="N63" s="596"/>
      <c r="O63" s="609">
        <v>110</v>
      </c>
      <c r="P63" s="617">
        <f>O63*P73*O77*1.732/1000</f>
        <v>1.0662451800000001</v>
      </c>
      <c r="Q63" s="598"/>
      <c r="R63" s="607">
        <v>77</v>
      </c>
      <c r="S63" s="617">
        <f>R63*S73*R77*1.732/1000</f>
        <v>0.7463716260000001</v>
      </c>
      <c r="T63" s="599"/>
    </row>
    <row r="64" spans="1:20" ht="12" customHeight="1">
      <c r="A64" s="702"/>
      <c r="B64" s="703"/>
      <c r="C64" s="68" t="s">
        <v>90</v>
      </c>
      <c r="D64" s="180"/>
      <c r="E64" s="74" t="s">
        <v>91</v>
      </c>
      <c r="F64" s="52"/>
      <c r="G64" s="27"/>
      <c r="H64" s="29"/>
      <c r="I64" s="594">
        <v>98</v>
      </c>
      <c r="J64" s="616">
        <f>I64*J73*I77*1.732/1000</f>
        <v>0.960366288</v>
      </c>
      <c r="K64" s="600"/>
      <c r="L64" s="597">
        <v>97</v>
      </c>
      <c r="M64" s="616">
        <f>L64*M73*L77*1.732/1000</f>
        <v>0.958294816</v>
      </c>
      <c r="N64" s="600"/>
      <c r="O64" s="597">
        <v>100</v>
      </c>
      <c r="P64" s="616">
        <f>O64*P73*O77*1.732/1000</f>
        <v>0.9693137999999999</v>
      </c>
      <c r="Q64" s="601"/>
      <c r="R64" s="594">
        <v>108</v>
      </c>
      <c r="S64" s="616">
        <f>R64*S73*R77*1.732/1000</f>
        <v>1.046858904</v>
      </c>
      <c r="T64" s="599"/>
    </row>
    <row r="65" spans="1:20" ht="12" customHeight="1">
      <c r="A65" s="702"/>
      <c r="B65" s="703"/>
      <c r="C65" s="68" t="s">
        <v>92</v>
      </c>
      <c r="D65" s="180"/>
      <c r="E65" s="74" t="s">
        <v>93</v>
      </c>
      <c r="F65" s="52"/>
      <c r="G65" s="27"/>
      <c r="H65" s="29"/>
      <c r="I65" s="594">
        <v>2</v>
      </c>
      <c r="J65" s="616">
        <f>I65*J73*I77*1.732/1000</f>
        <v>0.019599312</v>
      </c>
      <c r="K65" s="600"/>
      <c r="L65" s="597">
        <v>2</v>
      </c>
      <c r="M65" s="616">
        <f>L65*M73*L77*1.732/1000</f>
        <v>0.019758656000000003</v>
      </c>
      <c r="N65" s="600"/>
      <c r="O65" s="597">
        <v>2</v>
      </c>
      <c r="P65" s="616">
        <f>O65*P73*O77*1.732/1000</f>
        <v>0.019386276</v>
      </c>
      <c r="Q65" s="601"/>
      <c r="R65" s="594">
        <v>2</v>
      </c>
      <c r="S65" s="616">
        <f>R65*S73*R77*1.732/1000</f>
        <v>0.019386276</v>
      </c>
      <c r="T65" s="599"/>
    </row>
    <row r="66" spans="1:20" ht="12.75" customHeight="1">
      <c r="A66" s="702"/>
      <c r="B66" s="703"/>
      <c r="C66" s="73" t="s">
        <v>94</v>
      </c>
      <c r="D66" s="180"/>
      <c r="E66" s="74" t="s">
        <v>95</v>
      </c>
      <c r="F66" s="52"/>
      <c r="G66" s="27"/>
      <c r="H66" s="29"/>
      <c r="I66" s="594">
        <v>4</v>
      </c>
      <c r="J66" s="616">
        <f>I66*J73*I77*1.732/1000</f>
        <v>0.039198624</v>
      </c>
      <c r="K66" s="600"/>
      <c r="L66" s="597">
        <v>5</v>
      </c>
      <c r="M66" s="616">
        <f>L66*M73*L77*1.732/1000</f>
        <v>0.04939664</v>
      </c>
      <c r="N66" s="600"/>
      <c r="O66" s="597">
        <v>6</v>
      </c>
      <c r="P66" s="616">
        <f>O66*P73*O77*1.732/1000</f>
        <v>0.05815882800000002</v>
      </c>
      <c r="Q66" s="601"/>
      <c r="R66" s="594">
        <v>5</v>
      </c>
      <c r="S66" s="616">
        <f>R66*S73*R77*1.732/1000</f>
        <v>0.04846569</v>
      </c>
      <c r="T66" s="599"/>
    </row>
    <row r="67" spans="1:20" ht="12.75" customHeight="1">
      <c r="A67" s="702"/>
      <c r="B67" s="703"/>
      <c r="C67" s="928" t="s">
        <v>207</v>
      </c>
      <c r="D67" s="929"/>
      <c r="E67" s="193" t="s">
        <v>204</v>
      </c>
      <c r="F67" s="58"/>
      <c r="G67" s="11"/>
      <c r="H67" s="13"/>
      <c r="I67" s="619">
        <v>340</v>
      </c>
      <c r="J67" s="616">
        <f>I67*J73*I77*1.732/1000</f>
        <v>3.33188304</v>
      </c>
      <c r="K67" s="620"/>
      <c r="L67" s="621">
        <v>330</v>
      </c>
      <c r="M67" s="616">
        <f>L67*M73*L77*1.732/1000</f>
        <v>3.26017824</v>
      </c>
      <c r="N67" s="622"/>
      <c r="O67" s="621">
        <v>341</v>
      </c>
      <c r="P67" s="616">
        <f>O67*P73*O77*1.732/1000</f>
        <v>3.305360058</v>
      </c>
      <c r="Q67" s="623"/>
      <c r="R67" s="619">
        <v>346</v>
      </c>
      <c r="S67" s="616">
        <f>R67*S73*R77*1.732/1000</f>
        <v>3.353825748</v>
      </c>
      <c r="T67" s="624"/>
    </row>
    <row r="68" spans="1:20" ht="12.75" customHeight="1" thickBot="1">
      <c r="A68" s="702"/>
      <c r="B68" s="703"/>
      <c r="C68" s="932" t="s">
        <v>201</v>
      </c>
      <c r="D68" s="933"/>
      <c r="E68" s="75"/>
      <c r="F68" s="64"/>
      <c r="G68" s="35"/>
      <c r="H68" s="37"/>
      <c r="I68" s="625">
        <f>SUM(I58:I67)</f>
        <v>560</v>
      </c>
      <c r="J68" s="242">
        <f>J58+J59+J60+J61+J62+J63+J64+J65+J66+J67</f>
        <v>5.48780736</v>
      </c>
      <c r="K68" s="626"/>
      <c r="L68" s="627">
        <f>SUM(L58:L67)</f>
        <v>681</v>
      </c>
      <c r="M68" s="242">
        <f>L68*M73*L77*1.732/1000</f>
        <v>6.727822368</v>
      </c>
      <c r="N68" s="626"/>
      <c r="O68" s="628">
        <f>SUM(O58:O67)</f>
        <v>686</v>
      </c>
      <c r="P68" s="242">
        <f>O68*P73*O77*1.732/1000</f>
        <v>6.649492668000001</v>
      </c>
      <c r="Q68" s="629"/>
      <c r="R68" s="625">
        <f>SUM(R58:R67)</f>
        <v>639</v>
      </c>
      <c r="S68" s="242">
        <f>R68*S73*R77*1.732/1000</f>
        <v>6.1939151820000005</v>
      </c>
      <c r="T68" s="37"/>
    </row>
    <row r="69" spans="1:20" ht="13.5" customHeight="1">
      <c r="A69" s="702"/>
      <c r="B69" s="776" t="s">
        <v>96</v>
      </c>
      <c r="C69" s="777"/>
      <c r="D69" s="760"/>
      <c r="E69" s="746" t="s">
        <v>12</v>
      </c>
      <c r="F69" s="747"/>
      <c r="G69" s="747"/>
      <c r="H69" s="747"/>
      <c r="I69" s="630"/>
      <c r="J69" s="631"/>
      <c r="K69" s="47"/>
      <c r="L69" s="630"/>
      <c r="M69" s="45"/>
      <c r="N69" s="47"/>
      <c r="O69" s="630"/>
      <c r="P69" s="45"/>
      <c r="Q69" s="47"/>
      <c r="R69" s="630"/>
      <c r="S69" s="47"/>
      <c r="T69" s="43"/>
    </row>
    <row r="70" spans="1:22" ht="14.25" customHeight="1" thickBot="1">
      <c r="A70" s="702"/>
      <c r="B70" s="765" t="s">
        <v>97</v>
      </c>
      <c r="C70" s="766"/>
      <c r="D70" s="767"/>
      <c r="E70" s="768" t="s">
        <v>98</v>
      </c>
      <c r="F70" s="769"/>
      <c r="G70" s="769"/>
      <c r="H70" s="769"/>
      <c r="I70" s="35"/>
      <c r="J70" s="36"/>
      <c r="K70" s="64"/>
      <c r="L70" s="35"/>
      <c r="M70" s="36"/>
      <c r="N70" s="64"/>
      <c r="O70" s="35"/>
      <c r="P70" s="36"/>
      <c r="Q70" s="64"/>
      <c r="R70" s="35"/>
      <c r="S70" s="64"/>
      <c r="T70" s="37"/>
      <c r="V70" s="76"/>
    </row>
    <row r="71" spans="1:20" ht="12.75" customHeight="1" thickBot="1">
      <c r="A71" s="702"/>
      <c r="B71" s="776" t="s">
        <v>99</v>
      </c>
      <c r="C71" s="924"/>
      <c r="D71" s="43" t="s">
        <v>10</v>
      </c>
      <c r="E71" s="771"/>
      <c r="F71" s="772"/>
      <c r="G71" s="772"/>
      <c r="H71" s="773"/>
      <c r="I71" s="44"/>
      <c r="J71" s="45"/>
      <c r="K71" s="47"/>
      <c r="L71" s="44"/>
      <c r="M71" s="45"/>
      <c r="N71" s="43"/>
      <c r="O71" s="44"/>
      <c r="P71" s="45"/>
      <c r="Q71" s="43"/>
      <c r="R71" s="44"/>
      <c r="S71" s="47"/>
      <c r="T71" s="43"/>
    </row>
    <row r="72" spans="1:20" ht="14.25" customHeight="1">
      <c r="A72" s="702"/>
      <c r="B72" s="761"/>
      <c r="C72" s="925"/>
      <c r="D72" s="50" t="s">
        <v>22</v>
      </c>
      <c r="E72" s="711" t="s">
        <v>191</v>
      </c>
      <c r="F72" s="758"/>
      <c r="G72" s="758"/>
      <c r="H72" s="759"/>
      <c r="I72" s="630" t="s">
        <v>415</v>
      </c>
      <c r="J72" s="631" t="s">
        <v>416</v>
      </c>
      <c r="K72" s="47"/>
      <c r="L72" s="630" t="s">
        <v>415</v>
      </c>
      <c r="M72" s="45">
        <v>6.2</v>
      </c>
      <c r="N72" s="47"/>
      <c r="O72" s="630" t="s">
        <v>415</v>
      </c>
      <c r="P72" s="47">
        <v>6.15</v>
      </c>
      <c r="Q72" s="47"/>
      <c r="R72" s="630" t="s">
        <v>415</v>
      </c>
      <c r="S72" s="47">
        <v>6.15</v>
      </c>
      <c r="T72" s="173"/>
    </row>
    <row r="73" spans="1:20" ht="14.25" customHeight="1" thickBot="1">
      <c r="A73" s="702"/>
      <c r="B73" s="756"/>
      <c r="C73" s="926"/>
      <c r="D73" s="37" t="s">
        <v>22</v>
      </c>
      <c r="E73" s="765" t="s">
        <v>197</v>
      </c>
      <c r="F73" s="766"/>
      <c r="G73" s="766"/>
      <c r="H73" s="767"/>
      <c r="I73" s="35">
        <v>6.3</v>
      </c>
      <c r="J73" s="36">
        <v>6.15</v>
      </c>
      <c r="K73" s="64"/>
      <c r="L73" s="35">
        <v>6.3</v>
      </c>
      <c r="M73" s="36">
        <v>6.2</v>
      </c>
      <c r="N73" s="64"/>
      <c r="O73" s="35">
        <v>6.3</v>
      </c>
      <c r="P73" s="64">
        <v>6.15</v>
      </c>
      <c r="Q73" s="64"/>
      <c r="R73" s="35">
        <v>6.3</v>
      </c>
      <c r="S73" s="64">
        <v>6.15</v>
      </c>
      <c r="T73" s="168"/>
    </row>
    <row r="74" spans="1:20" ht="14.25" customHeight="1">
      <c r="A74" s="702"/>
      <c r="B74" s="920" t="s">
        <v>100</v>
      </c>
      <c r="C74" s="921"/>
      <c r="D74" s="922"/>
      <c r="E74" s="746" t="s">
        <v>188</v>
      </c>
      <c r="F74" s="747"/>
      <c r="G74" s="747"/>
      <c r="H74" s="748"/>
      <c r="I74" s="917">
        <v>0.87</v>
      </c>
      <c r="J74" s="918"/>
      <c r="K74" s="919"/>
      <c r="L74" s="917">
        <v>0.85</v>
      </c>
      <c r="M74" s="918"/>
      <c r="N74" s="919"/>
      <c r="O74" s="917">
        <v>0.85</v>
      </c>
      <c r="P74" s="918"/>
      <c r="Q74" s="919"/>
      <c r="R74" s="917">
        <v>0.87</v>
      </c>
      <c r="S74" s="918"/>
      <c r="T74" s="919"/>
    </row>
    <row r="75" spans="1:20" ht="12.75" customHeight="1">
      <c r="A75" s="702"/>
      <c r="B75" s="715"/>
      <c r="C75" s="923"/>
      <c r="D75" s="717"/>
      <c r="E75" s="712" t="s">
        <v>196</v>
      </c>
      <c r="F75" s="713"/>
      <c r="G75" s="713"/>
      <c r="H75" s="714"/>
      <c r="I75" s="711">
        <v>0.92</v>
      </c>
      <c r="J75" s="758"/>
      <c r="K75" s="759"/>
      <c r="L75" s="711">
        <v>0.92</v>
      </c>
      <c r="M75" s="758"/>
      <c r="N75" s="759"/>
      <c r="O75" s="711">
        <v>0.91</v>
      </c>
      <c r="P75" s="758"/>
      <c r="Q75" s="759"/>
      <c r="R75" s="711">
        <v>0.91</v>
      </c>
      <c r="S75" s="758"/>
      <c r="T75" s="759"/>
    </row>
    <row r="76" spans="1:20" ht="12.75" customHeight="1">
      <c r="A76" s="702"/>
      <c r="B76" s="715"/>
      <c r="C76" s="923"/>
      <c r="D76" s="717"/>
      <c r="E76" s="712" t="s">
        <v>189</v>
      </c>
      <c r="F76" s="713"/>
      <c r="G76" s="713"/>
      <c r="H76" s="714"/>
      <c r="I76" s="711">
        <v>0.87</v>
      </c>
      <c r="J76" s="758"/>
      <c r="K76" s="759"/>
      <c r="L76" s="711">
        <v>0.85</v>
      </c>
      <c r="M76" s="758"/>
      <c r="N76" s="759"/>
      <c r="O76" s="711">
        <v>0.85</v>
      </c>
      <c r="P76" s="758"/>
      <c r="Q76" s="759"/>
      <c r="R76" s="711">
        <v>0.87</v>
      </c>
      <c r="S76" s="758"/>
      <c r="T76" s="759"/>
    </row>
    <row r="77" spans="1:23" ht="14.25" customHeight="1" thickBot="1">
      <c r="A77" s="702"/>
      <c r="B77" s="718"/>
      <c r="C77" s="719"/>
      <c r="D77" s="720"/>
      <c r="E77" s="768" t="s">
        <v>190</v>
      </c>
      <c r="F77" s="769"/>
      <c r="G77" s="769"/>
      <c r="H77" s="770"/>
      <c r="I77" s="765">
        <v>0.92</v>
      </c>
      <c r="J77" s="766"/>
      <c r="K77" s="767"/>
      <c r="L77" s="765">
        <v>0.92</v>
      </c>
      <c r="M77" s="766"/>
      <c r="N77" s="767"/>
      <c r="O77" s="765">
        <v>0.91</v>
      </c>
      <c r="P77" s="766"/>
      <c r="Q77" s="767"/>
      <c r="R77" s="765">
        <v>0.91</v>
      </c>
      <c r="S77" s="766"/>
      <c r="T77" s="767"/>
      <c r="W77" s="78"/>
    </row>
    <row r="78" spans="1:20" ht="13.5" customHeight="1">
      <c r="A78" s="702"/>
      <c r="B78" s="776" t="s">
        <v>102</v>
      </c>
      <c r="C78" s="777"/>
      <c r="D78" s="777"/>
      <c r="E78" s="744" t="s">
        <v>103</v>
      </c>
      <c r="F78" s="745"/>
      <c r="G78" s="745"/>
      <c r="H78" s="732"/>
      <c r="I78" s="236">
        <f>((J9*J9+K9*K9)/($C$8*$C$8))*$D$82</f>
        <v>0</v>
      </c>
      <c r="J78" s="79" t="s">
        <v>104</v>
      </c>
      <c r="K78" s="131">
        <f>($C$82/100)*((J9*J9+K9*K9)/$C$8)</f>
        <v>0</v>
      </c>
      <c r="L78" s="158">
        <f>((M9*M9+N9*N9)/($C$8*$C$8))*$D$82</f>
        <v>0</v>
      </c>
      <c r="M78" s="79" t="s">
        <v>104</v>
      </c>
      <c r="N78" s="131">
        <f>($C$82/100)*((M9*M9+N9*N9)/$C$8)</f>
        <v>0</v>
      </c>
      <c r="O78" s="236">
        <f>((P9*P9+Q9*Q9)/($C$8*$C$8))*$D$82</f>
        <v>0</v>
      </c>
      <c r="P78" s="79" t="s">
        <v>104</v>
      </c>
      <c r="Q78" s="131">
        <f>($C$82/100)*((P9*P9+Q9*Q9)/$C$8)</f>
        <v>0</v>
      </c>
      <c r="R78" s="158">
        <f>((S9*S9+T9*T9)/($C$8*$C$8))*$D$82</f>
        <v>0</v>
      </c>
      <c r="S78" s="79" t="s">
        <v>104</v>
      </c>
      <c r="T78" s="131">
        <f>($C$82/100)*((S9*S9+T9*T9)/$C$8)</f>
        <v>0</v>
      </c>
    </row>
    <row r="79" spans="1:20" ht="14.25" customHeight="1">
      <c r="A79" s="702"/>
      <c r="B79" s="761"/>
      <c r="C79" s="755"/>
      <c r="D79" s="755"/>
      <c r="E79" s="727" t="s">
        <v>105</v>
      </c>
      <c r="F79" s="728"/>
      <c r="G79" s="728"/>
      <c r="H79" s="729"/>
      <c r="I79" s="90">
        <f>((J14*J14+K14*K14)/($C$13*$C$13))*$D$83</f>
        <v>0.04409450351675191</v>
      </c>
      <c r="J79" s="80" t="s">
        <v>104</v>
      </c>
      <c r="K79" s="91">
        <f>($C$83/100)*((J14*J14+K14*K14)/$C$13)</f>
        <v>1.1323166264154898</v>
      </c>
      <c r="L79" s="89">
        <f>((M14*M14+N14*N14)/($C$13*$C$13))*$D$83</f>
        <v>0.04207584233705438</v>
      </c>
      <c r="M79" s="80" t="s">
        <v>104</v>
      </c>
      <c r="N79" s="91">
        <f>($C$83/100)*((M14*M14+N14*N14)/$C$13)</f>
        <v>1.0804787909809068</v>
      </c>
      <c r="O79" s="90">
        <f>((P14*P14+Q14*Q14)/($C$13*$C$13))*$D$83</f>
        <v>0.049025294538643856</v>
      </c>
      <c r="P79" s="80" t="s">
        <v>104</v>
      </c>
      <c r="Q79" s="91">
        <f>($C$83/100)*((P14*P14+Q14*Q14)/$C$13)</f>
        <v>1.2589359601233148</v>
      </c>
      <c r="R79" s="89">
        <f>((S14*S14+T14*T14)/($C$13*$C$13))*$D$83</f>
        <v>0.04792196453025711</v>
      </c>
      <c r="S79" s="80" t="s">
        <v>104</v>
      </c>
      <c r="T79" s="91">
        <f>($C$83/100)*((S14*S14+T14*T14)/$C$13)</f>
        <v>1.2306032017684143</v>
      </c>
    </row>
    <row r="80" spans="1:20" ht="14.25" customHeight="1" thickBot="1">
      <c r="A80" s="702"/>
      <c r="B80" s="761"/>
      <c r="C80" s="755"/>
      <c r="D80" s="755"/>
      <c r="E80" s="727" t="s">
        <v>105</v>
      </c>
      <c r="F80" s="728"/>
      <c r="G80" s="728"/>
      <c r="H80" s="729"/>
      <c r="I80" s="32"/>
      <c r="J80" s="81" t="s">
        <v>104</v>
      </c>
      <c r="K80" s="33"/>
      <c r="L80" s="23"/>
      <c r="M80" s="80" t="s">
        <v>104</v>
      </c>
      <c r="N80" s="24"/>
      <c r="O80" s="32"/>
      <c r="P80" s="81" t="s">
        <v>104</v>
      </c>
      <c r="Q80" s="33"/>
      <c r="R80" s="23"/>
      <c r="S80" s="80" t="s">
        <v>104</v>
      </c>
      <c r="T80" s="24"/>
    </row>
    <row r="81" spans="1:20" ht="13.5" customHeight="1">
      <c r="A81" s="703"/>
      <c r="B81" s="146"/>
      <c r="C81" s="147" t="s">
        <v>176</v>
      </c>
      <c r="D81" s="148" t="s">
        <v>177</v>
      </c>
      <c r="E81" s="82"/>
      <c r="F81" s="753" t="s">
        <v>106</v>
      </c>
      <c r="G81" s="753"/>
      <c r="H81" s="83"/>
      <c r="I81" s="85">
        <f>J9+$H$6+I78</f>
        <v>0.0403</v>
      </c>
      <c r="J81" s="235" t="s">
        <v>104</v>
      </c>
      <c r="K81" s="85">
        <f>K9+$H$7+K78</f>
        <v>0.148</v>
      </c>
      <c r="L81" s="130">
        <f>M9+$H$6+L78</f>
        <v>0.0403</v>
      </c>
      <c r="M81" s="84" t="s">
        <v>104</v>
      </c>
      <c r="N81" s="86">
        <f>N9+$H$7+N78</f>
        <v>0.148</v>
      </c>
      <c r="O81" s="85">
        <f>P9+$H$6+O78</f>
        <v>0.0403</v>
      </c>
      <c r="P81" s="235" t="s">
        <v>104</v>
      </c>
      <c r="Q81" s="85">
        <f>Q9+$H$7+Q78</f>
        <v>0.148</v>
      </c>
      <c r="R81" s="130">
        <f>S9+$H$6+R78</f>
        <v>0.0403</v>
      </c>
      <c r="S81" s="84" t="s">
        <v>104</v>
      </c>
      <c r="T81" s="86">
        <f>T9+$H$7+T78</f>
        <v>0.148</v>
      </c>
    </row>
    <row r="82" spans="1:20" ht="13.5" customHeight="1">
      <c r="A82" s="703"/>
      <c r="B82" s="149" t="s">
        <v>178</v>
      </c>
      <c r="C82" s="169">
        <v>10.6</v>
      </c>
      <c r="D82" s="170">
        <v>0.1643</v>
      </c>
      <c r="E82" s="87"/>
      <c r="F82" s="754" t="s">
        <v>107</v>
      </c>
      <c r="G82" s="754"/>
      <c r="H82" s="88"/>
      <c r="I82" s="89">
        <f>J14+$H$11+I79</f>
        <v>20.869528695516756</v>
      </c>
      <c r="J82" s="80" t="s">
        <v>104</v>
      </c>
      <c r="K82" s="89">
        <f>K14+$H$12+K79</f>
        <v>1.2763166264154897</v>
      </c>
      <c r="L82" s="90">
        <f>M14+$H$11+L79</f>
        <v>20.386301546337055</v>
      </c>
      <c r="M82" s="80" t="s">
        <v>104</v>
      </c>
      <c r="N82" s="91">
        <f>N14+$H$12+N79</f>
        <v>1.2244787909809067</v>
      </c>
      <c r="O82" s="89">
        <f>P14+$H$11+O79</f>
        <v>22.005470728138647</v>
      </c>
      <c r="P82" s="80" t="s">
        <v>104</v>
      </c>
      <c r="Q82" s="89">
        <f>Q14+$H$12+Q79</f>
        <v>1.4029359601233147</v>
      </c>
      <c r="R82" s="90">
        <f>S14+$H$11+R79</f>
        <v>21.75641765553026</v>
      </c>
      <c r="S82" s="80" t="s">
        <v>104</v>
      </c>
      <c r="T82" s="91">
        <f>T14+$H$12+T79</f>
        <v>1.3746032017684142</v>
      </c>
    </row>
    <row r="83" spans="1:20" ht="15" customHeight="1" thickBot="1">
      <c r="A83" s="703"/>
      <c r="B83" s="150" t="s">
        <v>179</v>
      </c>
      <c r="C83" s="171">
        <v>10.49</v>
      </c>
      <c r="D83" s="172">
        <v>0.1634</v>
      </c>
      <c r="E83" s="87"/>
      <c r="F83" s="742" t="s">
        <v>108</v>
      </c>
      <c r="G83" s="742"/>
      <c r="H83" s="88"/>
      <c r="I83" s="26"/>
      <c r="J83" s="80" t="s">
        <v>104</v>
      </c>
      <c r="K83" s="26"/>
      <c r="L83" s="23"/>
      <c r="M83" s="80" t="s">
        <v>104</v>
      </c>
      <c r="N83" s="24"/>
      <c r="O83" s="26"/>
      <c r="P83" s="80" t="s">
        <v>104</v>
      </c>
      <c r="Q83" s="26"/>
      <c r="R83" s="23"/>
      <c r="S83" s="80" t="s">
        <v>104</v>
      </c>
      <c r="T83" s="24"/>
    </row>
    <row r="84" spans="1:20" ht="13.5" customHeight="1" thickBot="1">
      <c r="A84" s="703"/>
      <c r="B84" s="2"/>
      <c r="C84" s="3"/>
      <c r="D84" s="4"/>
      <c r="E84" s="92"/>
      <c r="F84" s="743" t="s">
        <v>109</v>
      </c>
      <c r="G84" s="743"/>
      <c r="H84" s="93"/>
      <c r="I84" s="9"/>
      <c r="J84" s="94" t="s">
        <v>104</v>
      </c>
      <c r="K84" s="9"/>
      <c r="L84" s="8"/>
      <c r="M84" s="94" t="s">
        <v>104</v>
      </c>
      <c r="N84" s="10"/>
      <c r="O84" s="9"/>
      <c r="P84" s="94" t="s">
        <v>104</v>
      </c>
      <c r="Q84" s="9"/>
      <c r="R84" s="8"/>
      <c r="S84" s="94" t="s">
        <v>104</v>
      </c>
      <c r="T84" s="10"/>
    </row>
    <row r="85" spans="1:20" ht="14.25" customHeight="1" thickBot="1">
      <c r="A85" s="703"/>
      <c r="B85" s="232"/>
      <c r="C85" s="233"/>
      <c r="D85" s="234"/>
      <c r="E85" s="738" t="s">
        <v>110</v>
      </c>
      <c r="F85" s="739"/>
      <c r="G85" s="739"/>
      <c r="H85" s="740"/>
      <c r="I85" s="137">
        <f>I81+I82</f>
        <v>20.909828695516754</v>
      </c>
      <c r="J85" s="95" t="s">
        <v>104</v>
      </c>
      <c r="K85" s="96">
        <f>K81+K82</f>
        <v>1.4243166264154896</v>
      </c>
      <c r="L85" s="137">
        <f>L81+L82</f>
        <v>20.426601546337054</v>
      </c>
      <c r="M85" s="95" t="s">
        <v>104</v>
      </c>
      <c r="N85" s="96">
        <f>N81+N82</f>
        <v>1.3724787909809066</v>
      </c>
      <c r="O85" s="137">
        <f>O81+O82</f>
        <v>22.045770728138645</v>
      </c>
      <c r="P85" s="95" t="s">
        <v>104</v>
      </c>
      <c r="Q85" s="96">
        <f>Q81+Q82</f>
        <v>1.5509359601233146</v>
      </c>
      <c r="R85" s="137">
        <f>R81+R82</f>
        <v>21.79671765553026</v>
      </c>
      <c r="S85" s="95" t="s">
        <v>104</v>
      </c>
      <c r="T85" s="96">
        <f>T81+T82</f>
        <v>1.5226032017684141</v>
      </c>
    </row>
    <row r="86" spans="1:20" ht="13.5" customHeight="1" thickBot="1">
      <c r="A86" s="703"/>
      <c r="B86" s="100"/>
      <c r="C86" s="101"/>
      <c r="D86" s="102"/>
      <c r="E86" s="741" t="s">
        <v>111</v>
      </c>
      <c r="F86" s="741"/>
      <c r="G86" s="741"/>
      <c r="H86" s="726"/>
      <c r="I86" s="752" t="s">
        <v>417</v>
      </c>
      <c r="J86" s="752"/>
      <c r="K86" s="752"/>
      <c r="L86" s="752" t="s">
        <v>418</v>
      </c>
      <c r="M86" s="752"/>
      <c r="N86" s="752"/>
      <c r="O86" s="752" t="s">
        <v>418</v>
      </c>
      <c r="P86" s="752"/>
      <c r="Q86" s="752"/>
      <c r="R86" s="752" t="s">
        <v>419</v>
      </c>
      <c r="S86" s="752"/>
      <c r="T86" s="752"/>
    </row>
    <row r="87" spans="1:20" ht="14.25" customHeight="1" thickBot="1">
      <c r="A87" s="781"/>
      <c r="B87" s="734" t="s">
        <v>112</v>
      </c>
      <c r="C87" s="735"/>
      <c r="D87" s="735"/>
      <c r="E87" s="736"/>
      <c r="F87" s="736"/>
      <c r="G87" s="736"/>
      <c r="H87" s="736"/>
      <c r="I87" s="736"/>
      <c r="J87" s="736"/>
      <c r="K87" s="736"/>
      <c r="L87" s="736"/>
      <c r="M87" s="736"/>
      <c r="N87" s="736"/>
      <c r="O87" s="736"/>
      <c r="P87" s="736"/>
      <c r="Q87" s="736"/>
      <c r="R87" s="736"/>
      <c r="S87" s="736"/>
      <c r="T87" s="737"/>
    </row>
    <row r="88" spans="1:20" ht="12.75" customHeight="1">
      <c r="A88" s="103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</row>
    <row r="89" ht="12.75">
      <c r="A89" t="s">
        <v>231</v>
      </c>
    </row>
  </sheetData>
  <sheetProtection/>
  <mergeCells count="98">
    <mergeCell ref="E9:F9"/>
    <mergeCell ref="E12:F12"/>
    <mergeCell ref="B6:B21"/>
    <mergeCell ref="E6:F6"/>
    <mergeCell ref="E11:F11"/>
    <mergeCell ref="C19:C21"/>
    <mergeCell ref="E7:F7"/>
    <mergeCell ref="E8:F8"/>
    <mergeCell ref="E13:F13"/>
    <mergeCell ref="E16:F16"/>
    <mergeCell ref="A1:T2"/>
    <mergeCell ref="A3:A87"/>
    <mergeCell ref="B3:D5"/>
    <mergeCell ref="E3:F5"/>
    <mergeCell ref="G3:H5"/>
    <mergeCell ref="I3:K3"/>
    <mergeCell ref="L3:N3"/>
    <mergeCell ref="E10:F10"/>
    <mergeCell ref="C68:D68"/>
    <mergeCell ref="O3:Q3"/>
    <mergeCell ref="E17:F17"/>
    <mergeCell ref="C50:D50"/>
    <mergeCell ref="E15:F15"/>
    <mergeCell ref="C67:D67"/>
    <mergeCell ref="C56:D56"/>
    <mergeCell ref="C49:D49"/>
    <mergeCell ref="C36:D36"/>
    <mergeCell ref="L10:N10"/>
    <mergeCell ref="R15:T15"/>
    <mergeCell ref="O15:Q15"/>
    <mergeCell ref="E14:F14"/>
    <mergeCell ref="G10:H10"/>
    <mergeCell ref="G22:H22"/>
    <mergeCell ref="O18:Q18"/>
    <mergeCell ref="C22:F23"/>
    <mergeCell ref="R3:T3"/>
    <mergeCell ref="G15:H15"/>
    <mergeCell ref="I15:K15"/>
    <mergeCell ref="L15:N15"/>
    <mergeCell ref="R10:T10"/>
    <mergeCell ref="I10:K10"/>
    <mergeCell ref="O10:Q10"/>
    <mergeCell ref="R18:T18"/>
    <mergeCell ref="E18:H18"/>
    <mergeCell ref="I18:K18"/>
    <mergeCell ref="L18:N18"/>
    <mergeCell ref="B71:C73"/>
    <mergeCell ref="B69:D69"/>
    <mergeCell ref="C57:D57"/>
    <mergeCell ref="B22:B68"/>
    <mergeCell ref="C47:D47"/>
    <mergeCell ref="C26:D26"/>
    <mergeCell ref="C35:D35"/>
    <mergeCell ref="B70:D70"/>
    <mergeCell ref="C48:D48"/>
    <mergeCell ref="C52:D52"/>
    <mergeCell ref="E71:H71"/>
    <mergeCell ref="E72:H72"/>
    <mergeCell ref="E73:H73"/>
    <mergeCell ref="E69:H69"/>
    <mergeCell ref="E70:H70"/>
    <mergeCell ref="R77:T77"/>
    <mergeCell ref="L76:N76"/>
    <mergeCell ref="B74:D77"/>
    <mergeCell ref="E74:H74"/>
    <mergeCell ref="I74:K74"/>
    <mergeCell ref="E76:H76"/>
    <mergeCell ref="I76:K76"/>
    <mergeCell ref="E75:H75"/>
    <mergeCell ref="I75:K75"/>
    <mergeCell ref="O74:Q74"/>
    <mergeCell ref="R74:T74"/>
    <mergeCell ref="R75:T75"/>
    <mergeCell ref="L74:N74"/>
    <mergeCell ref="L75:N75"/>
    <mergeCell ref="O75:Q75"/>
    <mergeCell ref="F84:G84"/>
    <mergeCell ref="B87:T87"/>
    <mergeCell ref="E85:H85"/>
    <mergeCell ref="E86:H86"/>
    <mergeCell ref="I86:K86"/>
    <mergeCell ref="L86:N86"/>
    <mergeCell ref="O86:Q86"/>
    <mergeCell ref="R86:T86"/>
    <mergeCell ref="F82:G82"/>
    <mergeCell ref="E79:H79"/>
    <mergeCell ref="E80:H80"/>
    <mergeCell ref="F83:G83"/>
    <mergeCell ref="J7:S7"/>
    <mergeCell ref="B78:D80"/>
    <mergeCell ref="E78:H78"/>
    <mergeCell ref="F81:G81"/>
    <mergeCell ref="O76:Q76"/>
    <mergeCell ref="R76:T76"/>
    <mergeCell ref="E77:H77"/>
    <mergeCell ref="I77:K77"/>
    <mergeCell ref="L77:N77"/>
    <mergeCell ref="O77:Q77"/>
  </mergeCells>
  <printOptions/>
  <pageMargins left="0.75" right="0.17" top="0.19" bottom="0.18" header="0.16" footer="0.18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38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2.421875" style="417" customWidth="1"/>
    <col min="2" max="2" width="22.421875" style="388" customWidth="1"/>
    <col min="3" max="3" width="22.421875" style="388" hidden="1" customWidth="1"/>
    <col min="4" max="4" width="7.28125" style="388" customWidth="1"/>
    <col min="5" max="5" width="7.421875" style="388" customWidth="1"/>
    <col min="6" max="6" width="7.00390625" style="388" customWidth="1"/>
    <col min="7" max="8" width="6.8515625" style="388" customWidth="1"/>
    <col min="9" max="9" width="8.28125" style="388" customWidth="1"/>
    <col min="10" max="10" width="8.421875" style="388" customWidth="1"/>
    <col min="11" max="16384" width="9.140625" style="388" customWidth="1"/>
  </cols>
  <sheetData>
    <row r="1" spans="1:14" ht="15">
      <c r="A1" s="792" t="s">
        <v>278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</row>
    <row r="2" spans="1:14" ht="16.5" thickBot="1">
      <c r="A2" s="389"/>
      <c r="B2" s="390"/>
      <c r="C2" s="390"/>
      <c r="D2" s="390"/>
      <c r="E2" s="391"/>
      <c r="F2" s="391"/>
      <c r="G2" s="391"/>
      <c r="H2" s="391"/>
      <c r="I2" s="391"/>
      <c r="J2" s="391"/>
      <c r="K2" s="392"/>
      <c r="L2" s="557" t="s">
        <v>394</v>
      </c>
      <c r="M2" s="942"/>
      <c r="N2" s="942"/>
    </row>
    <row r="3" spans="1:14" ht="12.75">
      <c r="A3" s="394" t="s">
        <v>243</v>
      </c>
      <c r="B3" s="794" t="s">
        <v>243</v>
      </c>
      <c r="C3" s="943"/>
      <c r="D3" s="944"/>
      <c r="E3" s="798" t="s">
        <v>244</v>
      </c>
      <c r="F3" s="797"/>
      <c r="G3" s="798" t="s">
        <v>245</v>
      </c>
      <c r="H3" s="797"/>
      <c r="I3" s="798" t="s">
        <v>246</v>
      </c>
      <c r="J3" s="797"/>
      <c r="K3" s="799" t="s">
        <v>247</v>
      </c>
      <c r="L3" s="800"/>
      <c r="M3" s="800"/>
      <c r="N3" s="801"/>
    </row>
    <row r="4" spans="1:14" ht="13.5" thickBot="1">
      <c r="A4" s="395" t="s">
        <v>248</v>
      </c>
      <c r="B4" s="790" t="s">
        <v>249</v>
      </c>
      <c r="C4" s="939"/>
      <c r="D4" s="940"/>
      <c r="E4" s="397" t="s">
        <v>250</v>
      </c>
      <c r="F4" s="397" t="s">
        <v>251</v>
      </c>
      <c r="G4" s="397" t="s">
        <v>250</v>
      </c>
      <c r="H4" s="397" t="s">
        <v>251</v>
      </c>
      <c r="I4" s="397" t="s">
        <v>250</v>
      </c>
      <c r="J4" s="397" t="s">
        <v>251</v>
      </c>
      <c r="K4" s="398" t="s">
        <v>252</v>
      </c>
      <c r="L4" s="398" t="s">
        <v>253</v>
      </c>
      <c r="M4" s="398" t="s">
        <v>254</v>
      </c>
      <c r="N4" s="399" t="s">
        <v>255</v>
      </c>
    </row>
    <row r="5" spans="1:15" ht="12.75">
      <c r="A5" s="450" t="s">
        <v>279</v>
      </c>
      <c r="B5" s="474" t="s">
        <v>257</v>
      </c>
      <c r="C5" s="474"/>
      <c r="D5" s="474"/>
      <c r="E5" s="453"/>
      <c r="F5" s="453"/>
      <c r="G5" s="453"/>
      <c r="H5" s="453"/>
      <c r="I5" s="453"/>
      <c r="J5" s="454"/>
      <c r="K5" s="475"/>
      <c r="L5" s="475"/>
      <c r="M5" s="475"/>
      <c r="N5" s="476"/>
      <c r="O5" s="429"/>
    </row>
    <row r="6" spans="1:15" ht="12.75">
      <c r="A6" s="477" t="s">
        <v>258</v>
      </c>
      <c r="B6" s="478" t="s">
        <v>280</v>
      </c>
      <c r="C6" s="478"/>
      <c r="D6" s="479" t="s">
        <v>121</v>
      </c>
      <c r="E6" s="478"/>
      <c r="F6" s="478"/>
      <c r="G6" s="479">
        <v>49.1</v>
      </c>
      <c r="H6" s="479">
        <v>35</v>
      </c>
      <c r="I6" s="478"/>
      <c r="J6" s="480"/>
      <c r="K6" s="682">
        <v>0.54</v>
      </c>
      <c r="L6" s="682">
        <v>0.4</v>
      </c>
      <c r="M6" s="682">
        <v>0.52</v>
      </c>
      <c r="N6" s="690">
        <v>0.47</v>
      </c>
      <c r="O6" s="429"/>
    </row>
    <row r="7" spans="1:15" ht="12.75">
      <c r="A7" s="477" t="s">
        <v>281</v>
      </c>
      <c r="B7" s="478" t="s">
        <v>282</v>
      </c>
      <c r="C7" s="478"/>
      <c r="D7" s="479" t="s">
        <v>147</v>
      </c>
      <c r="E7" s="478"/>
      <c r="F7" s="478"/>
      <c r="G7" s="479">
        <v>49.1</v>
      </c>
      <c r="H7" s="479">
        <v>35</v>
      </c>
      <c r="I7" s="478"/>
      <c r="J7" s="480"/>
      <c r="K7" s="682">
        <v>0.46</v>
      </c>
      <c r="L7" s="682">
        <v>0.35</v>
      </c>
      <c r="M7" s="682">
        <v>0.56</v>
      </c>
      <c r="N7" s="690">
        <v>0.49</v>
      </c>
      <c r="O7" s="429"/>
    </row>
    <row r="8" spans="1:15" ht="12.75">
      <c r="A8" s="477"/>
      <c r="B8" s="478" t="s">
        <v>283</v>
      </c>
      <c r="C8" s="478"/>
      <c r="D8" s="479" t="s">
        <v>202</v>
      </c>
      <c r="E8" s="478"/>
      <c r="F8" s="478"/>
      <c r="G8" s="479">
        <v>49.1</v>
      </c>
      <c r="H8" s="479">
        <v>35</v>
      </c>
      <c r="I8" s="478"/>
      <c r="J8" s="480"/>
      <c r="K8" s="682">
        <v>0.7</v>
      </c>
      <c r="L8" s="682">
        <v>0.47</v>
      </c>
      <c r="M8" s="682">
        <v>0.75</v>
      </c>
      <c r="N8" s="690">
        <v>1.07</v>
      </c>
      <c r="O8" s="429"/>
    </row>
    <row r="9" spans="1:15" ht="12.75">
      <c r="A9" s="477"/>
      <c r="B9" s="478" t="s">
        <v>284</v>
      </c>
      <c r="C9" s="478"/>
      <c r="D9" s="479" t="s">
        <v>143</v>
      </c>
      <c r="E9" s="478"/>
      <c r="F9" s="478"/>
      <c r="G9" s="479">
        <v>49.1</v>
      </c>
      <c r="H9" s="479">
        <v>35</v>
      </c>
      <c r="I9" s="478"/>
      <c r="J9" s="480"/>
      <c r="K9" s="682">
        <v>0.93</v>
      </c>
      <c r="L9" s="682">
        <v>0.96</v>
      </c>
      <c r="M9" s="682">
        <v>1.06</v>
      </c>
      <c r="N9" s="690">
        <v>0.91</v>
      </c>
      <c r="O9" s="429"/>
    </row>
    <row r="10" spans="1:15" ht="12.75">
      <c r="A10" s="477"/>
      <c r="B10" s="478" t="s">
        <v>285</v>
      </c>
      <c r="C10" s="478"/>
      <c r="D10" s="479" t="s">
        <v>28</v>
      </c>
      <c r="E10" s="478"/>
      <c r="F10" s="478"/>
      <c r="G10" s="479">
        <v>49.1</v>
      </c>
      <c r="H10" s="479">
        <v>35</v>
      </c>
      <c r="I10" s="478"/>
      <c r="J10" s="480"/>
      <c r="K10" s="682">
        <v>2.01</v>
      </c>
      <c r="L10" s="682">
        <v>1.13</v>
      </c>
      <c r="M10" s="682">
        <v>1.92</v>
      </c>
      <c r="N10" s="690">
        <v>2.36</v>
      </c>
      <c r="O10" s="429"/>
    </row>
    <row r="11" spans="1:15" ht="12.75">
      <c r="A11" s="477"/>
      <c r="B11" s="478" t="s">
        <v>286</v>
      </c>
      <c r="C11" s="478"/>
      <c r="D11" s="479" t="s">
        <v>138</v>
      </c>
      <c r="E11" s="478"/>
      <c r="F11" s="478"/>
      <c r="G11" s="479">
        <v>49.1</v>
      </c>
      <c r="H11" s="479">
        <v>35</v>
      </c>
      <c r="I11" s="478"/>
      <c r="J11" s="480"/>
      <c r="K11" s="682">
        <v>0.45</v>
      </c>
      <c r="L11" s="682">
        <v>0.23</v>
      </c>
      <c r="M11" s="682">
        <v>0.58</v>
      </c>
      <c r="N11" s="690">
        <v>0.56</v>
      </c>
      <c r="O11" s="429"/>
    </row>
    <row r="12" spans="1:15" ht="12.75">
      <c r="A12" s="477"/>
      <c r="B12" s="478" t="s">
        <v>287</v>
      </c>
      <c r="C12" s="478"/>
      <c r="D12" s="479" t="s">
        <v>203</v>
      </c>
      <c r="E12" s="478"/>
      <c r="F12" s="478"/>
      <c r="G12" s="479">
        <v>49.1</v>
      </c>
      <c r="H12" s="479">
        <v>35</v>
      </c>
      <c r="I12" s="478"/>
      <c r="J12" s="480"/>
      <c r="K12" s="682">
        <v>0.61</v>
      </c>
      <c r="L12" s="682">
        <v>0.5</v>
      </c>
      <c r="M12" s="682">
        <v>0.49</v>
      </c>
      <c r="N12" s="690">
        <v>0.37</v>
      </c>
      <c r="O12" s="429"/>
    </row>
    <row r="13" spans="1:15" ht="12.75">
      <c r="A13" s="477"/>
      <c r="B13" s="478" t="s">
        <v>288</v>
      </c>
      <c r="C13" s="478"/>
      <c r="D13" s="479" t="s">
        <v>69</v>
      </c>
      <c r="E13" s="478"/>
      <c r="F13" s="478"/>
      <c r="G13" s="479">
        <v>49.1</v>
      </c>
      <c r="H13" s="479">
        <v>35</v>
      </c>
      <c r="I13" s="478"/>
      <c r="J13" s="480"/>
      <c r="K13" s="682">
        <v>0.45</v>
      </c>
      <c r="L13" s="682">
        <v>0.42</v>
      </c>
      <c r="M13" s="682">
        <v>0.39</v>
      </c>
      <c r="N13" s="690">
        <v>0.49</v>
      </c>
      <c r="O13" s="429"/>
    </row>
    <row r="14" spans="1:15" ht="12.75">
      <c r="A14" s="477"/>
      <c r="B14" s="478" t="s">
        <v>289</v>
      </c>
      <c r="C14" s="478"/>
      <c r="D14" s="479" t="s">
        <v>83</v>
      </c>
      <c r="E14" s="478"/>
      <c r="F14" s="478"/>
      <c r="G14" s="479">
        <v>49.1</v>
      </c>
      <c r="H14" s="479">
        <v>35</v>
      </c>
      <c r="I14" s="478"/>
      <c r="J14" s="480"/>
      <c r="K14" s="682">
        <v>0.02</v>
      </c>
      <c r="L14" s="682">
        <v>0.3</v>
      </c>
      <c r="M14" s="682">
        <v>0.11</v>
      </c>
      <c r="N14" s="690">
        <v>0.18</v>
      </c>
      <c r="O14" s="429"/>
    </row>
    <row r="15" spans="1:15" ht="12.75">
      <c r="A15" s="477"/>
      <c r="B15" s="478" t="s">
        <v>290</v>
      </c>
      <c r="C15" s="478"/>
      <c r="D15" s="479" t="s">
        <v>34</v>
      </c>
      <c r="E15" s="478"/>
      <c r="F15" s="478"/>
      <c r="G15" s="479">
        <v>49.1</v>
      </c>
      <c r="H15" s="479">
        <v>35</v>
      </c>
      <c r="I15" s="478"/>
      <c r="J15" s="480"/>
      <c r="K15" s="682">
        <v>0.05</v>
      </c>
      <c r="L15" s="682">
        <v>0.05</v>
      </c>
      <c r="M15" s="682">
        <v>0.05</v>
      </c>
      <c r="N15" s="690">
        <v>0.05</v>
      </c>
      <c r="O15" s="429"/>
    </row>
    <row r="16" spans="1:15" ht="12.75">
      <c r="A16" s="477"/>
      <c r="B16" s="478" t="s">
        <v>291</v>
      </c>
      <c r="C16" s="478"/>
      <c r="D16" s="479" t="s">
        <v>53</v>
      </c>
      <c r="E16" s="478"/>
      <c r="F16" s="478"/>
      <c r="G16" s="479">
        <v>49.1</v>
      </c>
      <c r="H16" s="479">
        <v>35</v>
      </c>
      <c r="I16" s="478"/>
      <c r="J16" s="480"/>
      <c r="K16" s="682">
        <v>0.38</v>
      </c>
      <c r="L16" s="682">
        <v>0.37</v>
      </c>
      <c r="M16" s="682">
        <v>0.56</v>
      </c>
      <c r="N16" s="690">
        <v>0.47</v>
      </c>
      <c r="O16" s="429"/>
    </row>
    <row r="17" spans="1:15" ht="12.75">
      <c r="A17" s="477"/>
      <c r="B17" s="478" t="s">
        <v>292</v>
      </c>
      <c r="C17" s="478"/>
      <c r="D17" s="479" t="s">
        <v>49</v>
      </c>
      <c r="E17" s="478"/>
      <c r="F17" s="478"/>
      <c r="G17" s="479">
        <v>49.1</v>
      </c>
      <c r="H17" s="479">
        <v>35</v>
      </c>
      <c r="I17" s="478"/>
      <c r="J17" s="480"/>
      <c r="K17" s="682">
        <v>0.57</v>
      </c>
      <c r="L17" s="682">
        <v>0.46</v>
      </c>
      <c r="M17" s="682">
        <v>0.37</v>
      </c>
      <c r="N17" s="690">
        <v>0.57</v>
      </c>
      <c r="O17" s="429"/>
    </row>
    <row r="18" spans="1:15" ht="12.75">
      <c r="A18" s="477"/>
      <c r="B18" s="478" t="s">
        <v>293</v>
      </c>
      <c r="C18" s="478"/>
      <c r="D18" s="479" t="s">
        <v>75</v>
      </c>
      <c r="E18" s="478"/>
      <c r="F18" s="478"/>
      <c r="G18" s="479">
        <v>49.1</v>
      </c>
      <c r="H18" s="479">
        <v>35</v>
      </c>
      <c r="I18" s="478"/>
      <c r="J18" s="480"/>
      <c r="K18" s="682">
        <v>0.39</v>
      </c>
      <c r="L18" s="682">
        <v>0.69</v>
      </c>
      <c r="M18" s="682">
        <v>0.68</v>
      </c>
      <c r="N18" s="690">
        <v>0.68</v>
      </c>
      <c r="O18" s="429"/>
    </row>
    <row r="19" spans="1:15" ht="12.75">
      <c r="A19" s="477"/>
      <c r="B19" s="478" t="s">
        <v>294</v>
      </c>
      <c r="C19" s="478"/>
      <c r="D19" s="479" t="s">
        <v>89</v>
      </c>
      <c r="E19" s="478"/>
      <c r="F19" s="478"/>
      <c r="G19" s="479">
        <v>49.1</v>
      </c>
      <c r="H19" s="479">
        <v>35</v>
      </c>
      <c r="I19" s="478"/>
      <c r="J19" s="480"/>
      <c r="K19" s="682">
        <v>0.2</v>
      </c>
      <c r="L19" s="682">
        <v>1.02</v>
      </c>
      <c r="M19" s="682">
        <v>1.07</v>
      </c>
      <c r="N19" s="690">
        <v>0.75</v>
      </c>
      <c r="O19" s="429"/>
    </row>
    <row r="20" spans="1:15" ht="12.75">
      <c r="A20" s="477"/>
      <c r="B20" s="478" t="s">
        <v>295</v>
      </c>
      <c r="C20" s="478"/>
      <c r="D20" s="479" t="s">
        <v>36</v>
      </c>
      <c r="E20" s="478"/>
      <c r="F20" s="478"/>
      <c r="G20" s="479">
        <v>49.1</v>
      </c>
      <c r="H20" s="479">
        <v>35</v>
      </c>
      <c r="I20" s="478"/>
      <c r="J20" s="480"/>
      <c r="K20" s="682">
        <v>0.03</v>
      </c>
      <c r="L20" s="682">
        <v>0.27</v>
      </c>
      <c r="M20" s="682">
        <v>0.19</v>
      </c>
      <c r="N20" s="690">
        <v>0.06</v>
      </c>
      <c r="O20" s="429"/>
    </row>
    <row r="21" spans="1:15" ht="12.75">
      <c r="A21" s="477"/>
      <c r="B21" s="478" t="s">
        <v>296</v>
      </c>
      <c r="C21" s="478"/>
      <c r="D21" s="479" t="s">
        <v>55</v>
      </c>
      <c r="E21" s="478"/>
      <c r="F21" s="478"/>
      <c r="G21" s="479">
        <v>49.1</v>
      </c>
      <c r="H21" s="479">
        <v>35</v>
      </c>
      <c r="I21" s="478"/>
      <c r="J21" s="480"/>
      <c r="K21" s="682">
        <v>0</v>
      </c>
      <c r="L21" s="682">
        <v>0</v>
      </c>
      <c r="M21" s="682">
        <v>0</v>
      </c>
      <c r="N21" s="690">
        <v>0</v>
      </c>
      <c r="O21" s="429"/>
    </row>
    <row r="22" spans="1:15" ht="12.75">
      <c r="A22" s="477"/>
      <c r="B22" s="478" t="s">
        <v>297</v>
      </c>
      <c r="C22" s="478"/>
      <c r="D22" s="479" t="s">
        <v>77</v>
      </c>
      <c r="E22" s="478"/>
      <c r="F22" s="478"/>
      <c r="G22" s="479">
        <v>49.1</v>
      </c>
      <c r="H22" s="479">
        <v>35</v>
      </c>
      <c r="I22" s="478"/>
      <c r="J22" s="480"/>
      <c r="K22" s="682">
        <v>1</v>
      </c>
      <c r="L22" s="682">
        <v>1.03</v>
      </c>
      <c r="M22" s="682">
        <v>0.98</v>
      </c>
      <c r="N22" s="690">
        <v>0.91</v>
      </c>
      <c r="O22" s="429"/>
    </row>
    <row r="23" spans="1:15" ht="12.75">
      <c r="A23" s="477"/>
      <c r="B23" s="478" t="s">
        <v>298</v>
      </c>
      <c r="C23" s="478"/>
      <c r="D23" s="479" t="s">
        <v>91</v>
      </c>
      <c r="E23" s="478"/>
      <c r="F23" s="478"/>
      <c r="G23" s="479">
        <v>49.1</v>
      </c>
      <c r="H23" s="479">
        <v>35</v>
      </c>
      <c r="I23" s="478"/>
      <c r="J23" s="480"/>
      <c r="K23" s="682">
        <v>0.96</v>
      </c>
      <c r="L23" s="682">
        <v>0.96</v>
      </c>
      <c r="M23" s="682">
        <v>0.97</v>
      </c>
      <c r="N23" s="690">
        <v>1.05</v>
      </c>
      <c r="O23" s="429"/>
    </row>
    <row r="24" spans="1:15" ht="12.75">
      <c r="A24" s="477"/>
      <c r="B24" s="478" t="s">
        <v>299</v>
      </c>
      <c r="C24" s="478"/>
      <c r="D24" s="479" t="s">
        <v>38</v>
      </c>
      <c r="E24" s="478"/>
      <c r="F24" s="478"/>
      <c r="G24" s="479">
        <v>49.1</v>
      </c>
      <c r="H24" s="479">
        <v>35</v>
      </c>
      <c r="I24" s="478"/>
      <c r="J24" s="480"/>
      <c r="K24" s="682">
        <v>0.05</v>
      </c>
      <c r="L24" s="682">
        <v>0</v>
      </c>
      <c r="M24" s="682">
        <v>0</v>
      </c>
      <c r="N24" s="690">
        <v>0</v>
      </c>
      <c r="O24" s="429"/>
    </row>
    <row r="25" spans="1:15" ht="12.75">
      <c r="A25" s="477"/>
      <c r="B25" s="478" t="s">
        <v>300</v>
      </c>
      <c r="C25" s="478"/>
      <c r="D25" s="479" t="s">
        <v>57</v>
      </c>
      <c r="E25" s="478"/>
      <c r="F25" s="478"/>
      <c r="G25" s="479">
        <v>49.1</v>
      </c>
      <c r="H25" s="479">
        <v>35</v>
      </c>
      <c r="I25" s="478"/>
      <c r="J25" s="478"/>
      <c r="K25" s="682">
        <v>0.05</v>
      </c>
      <c r="L25" s="682">
        <v>0.05</v>
      </c>
      <c r="M25" s="682">
        <v>0.05</v>
      </c>
      <c r="N25" s="690">
        <v>0.05</v>
      </c>
      <c r="O25" s="429"/>
    </row>
    <row r="26" spans="1:15" ht="12.75">
      <c r="A26" s="477"/>
      <c r="B26" s="478" t="s">
        <v>301</v>
      </c>
      <c r="C26" s="478"/>
      <c r="D26" s="479" t="s">
        <v>71</v>
      </c>
      <c r="E26" s="478"/>
      <c r="F26" s="478"/>
      <c r="G26" s="479">
        <v>49.1</v>
      </c>
      <c r="H26" s="479">
        <v>35</v>
      </c>
      <c r="I26" s="478"/>
      <c r="J26" s="478"/>
      <c r="K26" s="682">
        <v>0.03</v>
      </c>
      <c r="L26" s="682">
        <v>0.18</v>
      </c>
      <c r="M26" s="682">
        <v>0.16</v>
      </c>
      <c r="N26" s="690">
        <v>0.05</v>
      </c>
      <c r="O26" s="429"/>
    </row>
    <row r="27" spans="1:15" ht="12.75">
      <c r="A27" s="477"/>
      <c r="B27" s="478" t="s">
        <v>302</v>
      </c>
      <c r="C27" s="478"/>
      <c r="D27" s="479" t="s">
        <v>85</v>
      </c>
      <c r="E27" s="478"/>
      <c r="F27" s="478"/>
      <c r="G27" s="479">
        <v>49.1</v>
      </c>
      <c r="H27" s="479">
        <v>35</v>
      </c>
      <c r="I27" s="478"/>
      <c r="J27" s="478"/>
      <c r="K27" s="682">
        <v>0.02</v>
      </c>
      <c r="L27" s="682">
        <v>0.3</v>
      </c>
      <c r="M27" s="682">
        <v>0.03</v>
      </c>
      <c r="N27" s="690">
        <v>0</v>
      </c>
      <c r="O27" s="429"/>
    </row>
    <row r="28" spans="1:15" ht="12.75">
      <c r="A28" s="477"/>
      <c r="B28" s="478" t="s">
        <v>303</v>
      </c>
      <c r="C28" s="478"/>
      <c r="D28" s="479" t="s">
        <v>59</v>
      </c>
      <c r="E28" s="478"/>
      <c r="F28" s="478"/>
      <c r="G28" s="479">
        <v>49.1</v>
      </c>
      <c r="H28" s="479">
        <v>35</v>
      </c>
      <c r="I28" s="478"/>
      <c r="J28" s="480"/>
      <c r="K28" s="682">
        <v>0</v>
      </c>
      <c r="L28" s="682">
        <v>0</v>
      </c>
      <c r="M28" s="682">
        <v>0</v>
      </c>
      <c r="N28" s="690">
        <v>0</v>
      </c>
      <c r="O28" s="429"/>
    </row>
    <row r="29" spans="1:15" ht="12.75">
      <c r="A29" s="477"/>
      <c r="B29" s="478" t="s">
        <v>304</v>
      </c>
      <c r="C29" s="478"/>
      <c r="D29" s="479" t="s">
        <v>63</v>
      </c>
      <c r="E29" s="478"/>
      <c r="F29" s="478"/>
      <c r="G29" s="479">
        <v>49.1</v>
      </c>
      <c r="H29" s="479">
        <v>35</v>
      </c>
      <c r="I29" s="478"/>
      <c r="J29" s="480"/>
      <c r="K29" s="682">
        <v>0.05</v>
      </c>
      <c r="L29" s="682">
        <v>0.05</v>
      </c>
      <c r="M29" s="682">
        <v>0.05</v>
      </c>
      <c r="N29" s="690">
        <v>0.05</v>
      </c>
      <c r="O29" s="429"/>
    </row>
    <row r="30" spans="1:15" ht="12.75">
      <c r="A30" s="477"/>
      <c r="B30" s="478" t="s">
        <v>305</v>
      </c>
      <c r="C30" s="478"/>
      <c r="D30" s="479" t="s">
        <v>40</v>
      </c>
      <c r="E30" s="478"/>
      <c r="F30" s="478"/>
      <c r="G30" s="479">
        <v>49.1</v>
      </c>
      <c r="H30" s="479">
        <v>35</v>
      </c>
      <c r="I30" s="478"/>
      <c r="J30" s="480"/>
      <c r="K30" s="682">
        <v>0.07</v>
      </c>
      <c r="L30" s="682">
        <v>0.05</v>
      </c>
      <c r="M30" s="682">
        <v>0.09</v>
      </c>
      <c r="N30" s="690">
        <v>0.09</v>
      </c>
      <c r="O30" s="429"/>
    </row>
    <row r="31" spans="1:15" ht="12.75">
      <c r="A31" s="477"/>
      <c r="B31" s="478" t="s">
        <v>306</v>
      </c>
      <c r="C31" s="478"/>
      <c r="D31" s="479" t="s">
        <v>65</v>
      </c>
      <c r="E31" s="478"/>
      <c r="F31" s="478"/>
      <c r="G31" s="479">
        <v>49.1</v>
      </c>
      <c r="H31" s="479">
        <v>35</v>
      </c>
      <c r="I31" s="478"/>
      <c r="J31" s="480"/>
      <c r="K31" s="682">
        <v>0.03</v>
      </c>
      <c r="L31" s="682">
        <v>0.04</v>
      </c>
      <c r="M31" s="682">
        <v>0.01</v>
      </c>
      <c r="N31" s="690">
        <v>0</v>
      </c>
      <c r="O31" s="429"/>
    </row>
    <row r="32" spans="1:15" ht="12.75">
      <c r="A32" s="477"/>
      <c r="B32" s="478" t="s">
        <v>307</v>
      </c>
      <c r="C32" s="478"/>
      <c r="D32" s="479" t="s">
        <v>79</v>
      </c>
      <c r="E32" s="478"/>
      <c r="F32" s="478"/>
      <c r="G32" s="479">
        <v>49.1</v>
      </c>
      <c r="H32" s="479">
        <v>35</v>
      </c>
      <c r="I32" s="478"/>
      <c r="J32" s="480"/>
      <c r="K32" s="682">
        <v>0.02</v>
      </c>
      <c r="L32" s="682">
        <v>0.04</v>
      </c>
      <c r="M32" s="682">
        <v>0.03</v>
      </c>
      <c r="N32" s="690">
        <v>0.02</v>
      </c>
      <c r="O32" s="429"/>
    </row>
    <row r="33" spans="1:15" ht="12.75">
      <c r="A33" s="477"/>
      <c r="B33" s="478" t="s">
        <v>308</v>
      </c>
      <c r="C33" s="478"/>
      <c r="D33" s="479" t="s">
        <v>93</v>
      </c>
      <c r="E33" s="478"/>
      <c r="F33" s="478"/>
      <c r="G33" s="479">
        <v>49.1</v>
      </c>
      <c r="H33" s="479">
        <v>35</v>
      </c>
      <c r="I33" s="478"/>
      <c r="J33" s="480"/>
      <c r="K33" s="682">
        <v>0.02</v>
      </c>
      <c r="L33" s="682">
        <v>0.02</v>
      </c>
      <c r="M33" s="682">
        <v>0.02</v>
      </c>
      <c r="N33" s="690">
        <v>0.02</v>
      </c>
      <c r="O33" s="429"/>
    </row>
    <row r="34" spans="1:15" ht="13.5" thickBot="1">
      <c r="A34" s="477"/>
      <c r="B34" s="459" t="s">
        <v>309</v>
      </c>
      <c r="C34" s="459"/>
      <c r="D34" s="460" t="s">
        <v>95</v>
      </c>
      <c r="E34" s="459"/>
      <c r="F34" s="459"/>
      <c r="G34" s="460">
        <v>49.1</v>
      </c>
      <c r="H34" s="460">
        <v>35</v>
      </c>
      <c r="I34" s="459"/>
      <c r="J34" s="459"/>
      <c r="K34" s="691">
        <v>0.04</v>
      </c>
      <c r="L34" s="691">
        <v>0.05</v>
      </c>
      <c r="M34" s="691">
        <v>0.06</v>
      </c>
      <c r="N34" s="692">
        <v>0.05</v>
      </c>
      <c r="O34" s="429"/>
    </row>
    <row r="35" spans="1:15" ht="13.5" thickBot="1">
      <c r="A35" s="462"/>
      <c r="B35" s="481" t="s">
        <v>193</v>
      </c>
      <c r="C35" s="482"/>
      <c r="D35" s="482"/>
      <c r="E35" s="466"/>
      <c r="F35" s="466"/>
      <c r="G35" s="467">
        <v>49.1</v>
      </c>
      <c r="H35" s="467">
        <v>35</v>
      </c>
      <c r="I35" s="466"/>
      <c r="J35" s="466"/>
      <c r="K35" s="424">
        <f>SUM(K6:K34)</f>
        <v>10.129999999999999</v>
      </c>
      <c r="L35" s="424">
        <f>SUM(L6:L34)</f>
        <v>10.389999999999997</v>
      </c>
      <c r="M35" s="424">
        <f>SUM(M6:M34)</f>
        <v>11.750000000000002</v>
      </c>
      <c r="N35" s="468">
        <f>SUM(N6:N34)</f>
        <v>11.770000000000005</v>
      </c>
      <c r="O35" s="429"/>
    </row>
    <row r="36" spans="1:15" ht="12.75">
      <c r="A36" s="483"/>
      <c r="B36" s="483"/>
      <c r="C36" s="483"/>
      <c r="D36" s="483"/>
      <c r="E36" s="484"/>
      <c r="F36" s="484"/>
      <c r="G36" s="485"/>
      <c r="H36" s="486"/>
      <c r="I36" s="484"/>
      <c r="J36" s="484"/>
      <c r="K36" s="487"/>
      <c r="L36" s="487"/>
      <c r="M36" s="487"/>
      <c r="N36" s="487"/>
      <c r="O36" s="429"/>
    </row>
    <row r="37" spans="1:15" ht="15">
      <c r="A37" s="684" t="s">
        <v>232</v>
      </c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428"/>
      <c r="N37" s="428"/>
      <c r="O37" s="429"/>
    </row>
    <row r="38" spans="1:15" ht="12.75">
      <c r="A38" s="427"/>
      <c r="B38" s="426"/>
      <c r="C38" s="426"/>
      <c r="D38" s="426"/>
      <c r="E38" s="441"/>
      <c r="F38" s="441"/>
      <c r="G38" s="441"/>
      <c r="H38" s="441"/>
      <c r="I38" s="427"/>
      <c r="J38" s="427"/>
      <c r="K38" s="434"/>
      <c r="L38" s="434"/>
      <c r="M38" s="434"/>
      <c r="N38" s="434"/>
      <c r="O38" s="429"/>
    </row>
    <row r="39" spans="1:15" ht="12.75">
      <c r="A39" s="427"/>
      <c r="B39" s="426"/>
      <c r="C39" s="426"/>
      <c r="D39" s="426"/>
      <c r="E39" s="430"/>
      <c r="F39" s="430"/>
      <c r="G39" s="430"/>
      <c r="H39" s="430"/>
      <c r="I39" s="427"/>
      <c r="J39" s="427"/>
      <c r="K39" s="429"/>
      <c r="L39" s="429"/>
      <c r="M39" s="429"/>
      <c r="N39" s="429"/>
      <c r="O39" s="429"/>
    </row>
    <row r="40" spans="1:15" ht="12.75">
      <c r="A40" s="488"/>
      <c r="B40" s="427"/>
      <c r="C40" s="427"/>
      <c r="D40" s="427"/>
      <c r="E40" s="430"/>
      <c r="F40" s="430"/>
      <c r="G40" s="430"/>
      <c r="H40" s="430"/>
      <c r="I40" s="427"/>
      <c r="J40" s="427"/>
      <c r="K40" s="428"/>
      <c r="L40" s="428"/>
      <c r="M40" s="428"/>
      <c r="N40" s="428"/>
      <c r="O40" s="429"/>
    </row>
    <row r="41" spans="1:15" ht="12.75">
      <c r="A41" s="427"/>
      <c r="B41" s="427"/>
      <c r="C41" s="427"/>
      <c r="D41" s="427"/>
      <c r="E41" s="430"/>
      <c r="F41" s="430"/>
      <c r="G41" s="430"/>
      <c r="H41" s="430"/>
      <c r="I41" s="427"/>
      <c r="J41" s="427"/>
      <c r="K41" s="428"/>
      <c r="L41" s="428"/>
      <c r="M41" s="428"/>
      <c r="N41" s="428"/>
      <c r="O41" s="429"/>
    </row>
    <row r="42" spans="1:15" ht="12.75">
      <c r="A42" s="427"/>
      <c r="B42" s="427"/>
      <c r="C42" s="427"/>
      <c r="D42" s="427"/>
      <c r="E42" s="430"/>
      <c r="F42" s="430"/>
      <c r="G42" s="430"/>
      <c r="H42" s="430"/>
      <c r="I42" s="427"/>
      <c r="J42" s="427"/>
      <c r="K42" s="428"/>
      <c r="L42" s="428"/>
      <c r="M42" s="428"/>
      <c r="N42" s="428"/>
      <c r="O42" s="429"/>
    </row>
    <row r="43" spans="1:15" ht="12.75">
      <c r="A43" s="427"/>
      <c r="B43" s="426"/>
      <c r="C43" s="426"/>
      <c r="D43" s="426"/>
      <c r="E43" s="441"/>
      <c r="F43" s="441"/>
      <c r="G43" s="430"/>
      <c r="H43" s="430"/>
      <c r="I43" s="427"/>
      <c r="J43" s="427"/>
      <c r="K43" s="434"/>
      <c r="L43" s="434"/>
      <c r="M43" s="434"/>
      <c r="N43" s="434"/>
      <c r="O43" s="429"/>
    </row>
    <row r="44" spans="1:15" ht="12.75">
      <c r="A44" s="426"/>
      <c r="B44" s="426"/>
      <c r="C44" s="426"/>
      <c r="D44" s="426"/>
      <c r="E44" s="430"/>
      <c r="F44" s="430"/>
      <c r="G44" s="430"/>
      <c r="H44" s="430"/>
      <c r="I44" s="427"/>
      <c r="J44" s="427"/>
      <c r="K44" s="429"/>
      <c r="L44" s="429"/>
      <c r="M44" s="429"/>
      <c r="N44" s="429"/>
      <c r="O44" s="429"/>
    </row>
    <row r="45" spans="1:15" ht="12.75">
      <c r="A45" s="427"/>
      <c r="B45" s="427"/>
      <c r="C45" s="427"/>
      <c r="D45" s="427"/>
      <c r="E45" s="430"/>
      <c r="F45" s="430"/>
      <c r="G45" s="430"/>
      <c r="H45" s="430"/>
      <c r="I45" s="427"/>
      <c r="J45" s="427"/>
      <c r="K45" s="428"/>
      <c r="L45" s="428"/>
      <c r="M45" s="428"/>
      <c r="N45" s="428"/>
      <c r="O45" s="429"/>
    </row>
    <row r="46" spans="1:15" ht="12.75">
      <c r="A46" s="427"/>
      <c r="B46" s="443"/>
      <c r="C46" s="443"/>
      <c r="D46" s="443"/>
      <c r="E46" s="441"/>
      <c r="F46" s="441"/>
      <c r="G46" s="441"/>
      <c r="H46" s="441"/>
      <c r="I46" s="427"/>
      <c r="J46" s="427"/>
      <c r="K46" s="434"/>
      <c r="L46" s="434"/>
      <c r="M46" s="434"/>
      <c r="N46" s="434"/>
      <c r="O46" s="429"/>
    </row>
    <row r="47" spans="1:15" ht="12.75">
      <c r="A47" s="435"/>
      <c r="B47" s="426"/>
      <c r="C47" s="426"/>
      <c r="D47" s="426"/>
      <c r="E47" s="431"/>
      <c r="F47" s="431"/>
      <c r="G47" s="431"/>
      <c r="H47" s="431"/>
      <c r="I47" s="427"/>
      <c r="J47" s="427"/>
      <c r="K47" s="429"/>
      <c r="L47" s="429"/>
      <c r="M47" s="429"/>
      <c r="N47" s="429"/>
      <c r="O47" s="429"/>
    </row>
    <row r="48" spans="1:15" ht="12.75">
      <c r="A48" s="437"/>
      <c r="B48" s="438"/>
      <c r="C48" s="438"/>
      <c r="D48" s="438"/>
      <c r="E48" s="436"/>
      <c r="F48" s="436"/>
      <c r="G48" s="436"/>
      <c r="H48" s="436"/>
      <c r="I48" s="427"/>
      <c r="J48" s="427"/>
      <c r="K48" s="428"/>
      <c r="L48" s="428"/>
      <c r="M48" s="428"/>
      <c r="N48" s="428"/>
      <c r="O48" s="429"/>
    </row>
    <row r="49" spans="1:15" ht="12.75">
      <c r="A49" s="429"/>
      <c r="B49" s="438"/>
      <c r="C49" s="438"/>
      <c r="D49" s="438"/>
      <c r="E49" s="436"/>
      <c r="F49" s="436"/>
      <c r="G49" s="436"/>
      <c r="H49" s="436"/>
      <c r="I49" s="427"/>
      <c r="J49" s="427"/>
      <c r="K49" s="428"/>
      <c r="L49" s="428"/>
      <c r="M49" s="428"/>
      <c r="N49" s="428"/>
      <c r="O49" s="429"/>
    </row>
    <row r="50" spans="1:15" ht="12.75">
      <c r="A50" s="437"/>
      <c r="B50" s="438"/>
      <c r="C50" s="438"/>
      <c r="D50" s="438"/>
      <c r="E50" s="436"/>
      <c r="F50" s="436"/>
      <c r="G50" s="436"/>
      <c r="H50" s="436"/>
      <c r="I50" s="427"/>
      <c r="J50" s="427"/>
      <c r="K50" s="428"/>
      <c r="L50" s="428"/>
      <c r="M50" s="428"/>
      <c r="N50" s="428"/>
      <c r="O50" s="429"/>
    </row>
    <row r="51" spans="1:15" ht="12.75">
      <c r="A51" s="437"/>
      <c r="B51" s="438"/>
      <c r="C51" s="438"/>
      <c r="D51" s="438"/>
      <c r="E51" s="436"/>
      <c r="F51" s="436"/>
      <c r="G51" s="436"/>
      <c r="H51" s="436"/>
      <c r="I51" s="427"/>
      <c r="J51" s="427"/>
      <c r="K51" s="428"/>
      <c r="L51" s="428"/>
      <c r="M51" s="428"/>
      <c r="N51" s="428"/>
      <c r="O51" s="429"/>
    </row>
    <row r="52" spans="1:15" ht="12.75">
      <c r="A52" s="437"/>
      <c r="B52" s="438"/>
      <c r="C52" s="438"/>
      <c r="D52" s="438"/>
      <c r="E52" s="436"/>
      <c r="F52" s="436"/>
      <c r="G52" s="436"/>
      <c r="H52" s="436"/>
      <c r="I52" s="427"/>
      <c r="J52" s="427"/>
      <c r="K52" s="428"/>
      <c r="L52" s="428"/>
      <c r="M52" s="428"/>
      <c r="N52" s="428"/>
      <c r="O52" s="429"/>
    </row>
    <row r="53" spans="1:15" ht="12.75">
      <c r="A53" s="437"/>
      <c r="B53" s="443"/>
      <c r="C53" s="443"/>
      <c r="D53" s="443"/>
      <c r="E53" s="433"/>
      <c r="F53" s="433"/>
      <c r="G53" s="433"/>
      <c r="H53" s="433"/>
      <c r="I53" s="427"/>
      <c r="J53" s="427"/>
      <c r="K53" s="434"/>
      <c r="L53" s="434"/>
      <c r="M53" s="434"/>
      <c r="N53" s="434"/>
      <c r="O53" s="429"/>
    </row>
    <row r="54" spans="1:15" ht="12.75">
      <c r="A54" s="426"/>
      <c r="B54" s="426"/>
      <c r="C54" s="426"/>
      <c r="D54" s="426"/>
      <c r="E54" s="427"/>
      <c r="F54" s="427"/>
      <c r="G54" s="427"/>
      <c r="H54" s="427"/>
      <c r="I54" s="427"/>
      <c r="J54" s="427"/>
      <c r="K54" s="429"/>
      <c r="L54" s="429"/>
      <c r="M54" s="429"/>
      <c r="N54" s="429"/>
      <c r="O54" s="429"/>
    </row>
    <row r="55" spans="1:15" ht="12.75">
      <c r="A55" s="427"/>
      <c r="B55" s="427"/>
      <c r="C55" s="427"/>
      <c r="D55" s="427"/>
      <c r="E55" s="430"/>
      <c r="F55" s="430"/>
      <c r="G55" s="430"/>
      <c r="H55" s="430"/>
      <c r="I55" s="427"/>
      <c r="J55" s="427"/>
      <c r="K55" s="428"/>
      <c r="L55" s="428"/>
      <c r="M55" s="428"/>
      <c r="N55" s="428"/>
      <c r="O55" s="429"/>
    </row>
    <row r="56" spans="1:15" ht="12.75">
      <c r="A56" s="427"/>
      <c r="B56" s="427"/>
      <c r="C56" s="427"/>
      <c r="D56" s="427"/>
      <c r="E56" s="430"/>
      <c r="F56" s="430"/>
      <c r="G56" s="430"/>
      <c r="H56" s="430"/>
      <c r="I56" s="427"/>
      <c r="J56" s="427"/>
      <c r="K56" s="428"/>
      <c r="L56" s="428"/>
      <c r="M56" s="428"/>
      <c r="N56" s="428"/>
      <c r="O56" s="429"/>
    </row>
    <row r="57" spans="1:15" ht="12.75">
      <c r="A57" s="427"/>
      <c r="B57" s="427"/>
      <c r="C57" s="427"/>
      <c r="D57" s="427"/>
      <c r="E57" s="430"/>
      <c r="F57" s="430"/>
      <c r="G57" s="430"/>
      <c r="H57" s="430"/>
      <c r="I57" s="427"/>
      <c r="J57" s="427"/>
      <c r="K57" s="428"/>
      <c r="L57" s="428"/>
      <c r="M57" s="428"/>
      <c r="N57" s="428"/>
      <c r="O57" s="429"/>
    </row>
    <row r="58" spans="1:15" ht="12.75">
      <c r="A58" s="488"/>
      <c r="B58" s="443"/>
      <c r="C58" s="443"/>
      <c r="D58" s="443"/>
      <c r="E58" s="441"/>
      <c r="F58" s="441"/>
      <c r="G58" s="441"/>
      <c r="H58" s="441"/>
      <c r="I58" s="427"/>
      <c r="J58" s="427"/>
      <c r="K58" s="434"/>
      <c r="L58" s="434"/>
      <c r="M58" s="434"/>
      <c r="N58" s="434"/>
      <c r="O58" s="429"/>
    </row>
    <row r="59" spans="1:15" ht="12.75">
      <c r="A59" s="488"/>
      <c r="B59" s="426"/>
      <c r="C59" s="426"/>
      <c r="D59" s="426"/>
      <c r="E59" s="430"/>
      <c r="F59" s="430"/>
      <c r="G59" s="430"/>
      <c r="H59" s="430"/>
      <c r="I59" s="427"/>
      <c r="J59" s="427"/>
      <c r="K59" s="428"/>
      <c r="L59" s="428"/>
      <c r="M59" s="428"/>
      <c r="N59" s="428"/>
      <c r="O59" s="429"/>
    </row>
    <row r="60" spans="1:15" ht="12.75">
      <c r="A60" s="488"/>
      <c r="B60" s="427"/>
      <c r="C60" s="427"/>
      <c r="D60" s="427"/>
      <c r="E60" s="430"/>
      <c r="F60" s="430"/>
      <c r="G60" s="430"/>
      <c r="H60" s="430"/>
      <c r="I60" s="427"/>
      <c r="J60" s="427"/>
      <c r="K60" s="428"/>
      <c r="L60" s="428"/>
      <c r="M60" s="428"/>
      <c r="N60" s="428"/>
      <c r="O60" s="429"/>
    </row>
    <row r="61" spans="1:15" ht="12.75">
      <c r="A61" s="488"/>
      <c r="B61" s="443"/>
      <c r="C61" s="443"/>
      <c r="D61" s="443"/>
      <c r="E61" s="441"/>
      <c r="F61" s="441"/>
      <c r="G61" s="430"/>
      <c r="H61" s="430"/>
      <c r="I61" s="427"/>
      <c r="J61" s="427"/>
      <c r="K61" s="434"/>
      <c r="L61" s="434"/>
      <c r="M61" s="434"/>
      <c r="N61" s="434"/>
      <c r="O61" s="429"/>
    </row>
    <row r="62" spans="1:15" ht="12.75">
      <c r="A62" s="426"/>
      <c r="B62" s="426"/>
      <c r="C62" s="426"/>
      <c r="D62" s="426"/>
      <c r="E62" s="427"/>
      <c r="F62" s="427"/>
      <c r="G62" s="427"/>
      <c r="H62" s="427"/>
      <c r="I62" s="427"/>
      <c r="J62" s="427"/>
      <c r="K62" s="429"/>
      <c r="L62" s="429"/>
      <c r="M62" s="429"/>
      <c r="N62" s="429"/>
      <c r="O62" s="429"/>
    </row>
    <row r="63" spans="1:15" ht="12.75">
      <c r="A63" s="427"/>
      <c r="B63" s="427"/>
      <c r="C63" s="427"/>
      <c r="D63" s="427"/>
      <c r="E63" s="430"/>
      <c r="F63" s="430"/>
      <c r="G63" s="430"/>
      <c r="H63" s="430"/>
      <c r="I63" s="427"/>
      <c r="J63" s="427"/>
      <c r="K63" s="428"/>
      <c r="L63" s="428"/>
      <c r="M63" s="428"/>
      <c r="N63" s="428"/>
      <c r="O63" s="429"/>
    </row>
    <row r="64" spans="1:15" ht="12.75">
      <c r="A64" s="427"/>
      <c r="B64" s="427"/>
      <c r="C64" s="427"/>
      <c r="D64" s="427"/>
      <c r="E64" s="430"/>
      <c r="F64" s="430"/>
      <c r="G64" s="430"/>
      <c r="H64" s="430"/>
      <c r="I64" s="427"/>
      <c r="J64" s="427"/>
      <c r="K64" s="428"/>
      <c r="L64" s="428"/>
      <c r="M64" s="428"/>
      <c r="N64" s="428"/>
      <c r="O64" s="429"/>
    </row>
    <row r="65" spans="1:15" ht="12.75">
      <c r="A65" s="427"/>
      <c r="B65" s="427"/>
      <c r="C65" s="427"/>
      <c r="D65" s="427"/>
      <c r="E65" s="430"/>
      <c r="F65" s="430"/>
      <c r="G65" s="430"/>
      <c r="H65" s="430"/>
      <c r="I65" s="427"/>
      <c r="J65" s="427"/>
      <c r="K65" s="428"/>
      <c r="L65" s="428"/>
      <c r="M65" s="428"/>
      <c r="N65" s="428"/>
      <c r="O65" s="429"/>
    </row>
    <row r="66" spans="1:15" ht="12.75">
      <c r="A66" s="427"/>
      <c r="B66" s="427"/>
      <c r="C66" s="427"/>
      <c r="D66" s="427"/>
      <c r="E66" s="430"/>
      <c r="F66" s="430"/>
      <c r="G66" s="430"/>
      <c r="H66" s="430"/>
      <c r="I66" s="427"/>
      <c r="J66" s="427"/>
      <c r="K66" s="428"/>
      <c r="L66" s="428"/>
      <c r="M66" s="428"/>
      <c r="N66" s="428"/>
      <c r="O66" s="429"/>
    </row>
    <row r="67" spans="1:14" ht="12.75">
      <c r="A67" s="427"/>
      <c r="B67" s="427"/>
      <c r="C67" s="427"/>
      <c r="D67" s="427"/>
      <c r="E67" s="430"/>
      <c r="F67" s="430"/>
      <c r="G67" s="430"/>
      <c r="H67" s="430"/>
      <c r="I67" s="427"/>
      <c r="J67" s="427"/>
      <c r="K67" s="428"/>
      <c r="L67" s="428"/>
      <c r="M67" s="428"/>
      <c r="N67" s="428"/>
    </row>
    <row r="68" spans="1:14" ht="12.75">
      <c r="A68" s="427"/>
      <c r="B68" s="427"/>
      <c r="C68" s="427"/>
      <c r="D68" s="427"/>
      <c r="E68" s="430"/>
      <c r="F68" s="430"/>
      <c r="G68" s="430"/>
      <c r="H68" s="430"/>
      <c r="I68" s="427"/>
      <c r="J68" s="427"/>
      <c r="K68" s="428"/>
      <c r="L68" s="428"/>
      <c r="M68" s="428"/>
      <c r="N68" s="428"/>
    </row>
    <row r="69" spans="1:14" ht="12.75">
      <c r="A69" s="427"/>
      <c r="B69" s="426"/>
      <c r="C69" s="426"/>
      <c r="D69" s="426"/>
      <c r="E69" s="441"/>
      <c r="F69" s="441"/>
      <c r="G69" s="441"/>
      <c r="H69" s="441"/>
      <c r="I69" s="427"/>
      <c r="J69" s="427"/>
      <c r="K69" s="434"/>
      <c r="L69" s="434"/>
      <c r="M69" s="434"/>
      <c r="N69" s="434"/>
    </row>
    <row r="70" spans="1:14" ht="12.75">
      <c r="A70" s="427"/>
      <c r="B70" s="427"/>
      <c r="C70" s="427"/>
      <c r="D70" s="427"/>
      <c r="E70" s="430"/>
      <c r="F70" s="430"/>
      <c r="G70" s="430"/>
      <c r="H70" s="430"/>
      <c r="I70" s="427"/>
      <c r="J70" s="427"/>
      <c r="K70" s="429"/>
      <c r="L70" s="429"/>
      <c r="M70" s="429"/>
      <c r="N70" s="429"/>
    </row>
    <row r="71" spans="1:14" ht="12.75">
      <c r="A71" s="427"/>
      <c r="B71" s="427"/>
      <c r="C71" s="427"/>
      <c r="D71" s="427"/>
      <c r="E71" s="430"/>
      <c r="F71" s="430"/>
      <c r="G71" s="430"/>
      <c r="H71" s="430"/>
      <c r="I71" s="427"/>
      <c r="J71" s="427"/>
      <c r="K71" s="429"/>
      <c r="L71" s="429"/>
      <c r="M71" s="429"/>
      <c r="N71" s="429"/>
    </row>
    <row r="72" spans="1:14" ht="12.75">
      <c r="A72" s="427"/>
      <c r="B72" s="427"/>
      <c r="C72" s="427"/>
      <c r="D72" s="427"/>
      <c r="E72" s="430"/>
      <c r="F72" s="430"/>
      <c r="G72" s="430"/>
      <c r="H72" s="430"/>
      <c r="I72" s="427"/>
      <c r="J72" s="427"/>
      <c r="K72" s="429"/>
      <c r="L72" s="429"/>
      <c r="M72" s="429"/>
      <c r="N72" s="429"/>
    </row>
    <row r="73" spans="1:14" ht="12.75">
      <c r="A73" s="427"/>
      <c r="B73" s="427"/>
      <c r="C73" s="427"/>
      <c r="D73" s="427"/>
      <c r="E73" s="430"/>
      <c r="F73" s="430"/>
      <c r="G73" s="430"/>
      <c r="H73" s="430"/>
      <c r="I73" s="427"/>
      <c r="J73" s="427"/>
      <c r="K73" s="429"/>
      <c r="L73" s="429"/>
      <c r="M73" s="429"/>
      <c r="N73" s="429"/>
    </row>
    <row r="74" spans="1:14" ht="12.75">
      <c r="A74" s="426"/>
      <c r="B74" s="426"/>
      <c r="C74" s="426"/>
      <c r="D74" s="426"/>
      <c r="E74" s="427"/>
      <c r="F74" s="427"/>
      <c r="G74" s="427"/>
      <c r="H74" s="427"/>
      <c r="I74" s="427"/>
      <c r="J74" s="427"/>
      <c r="K74" s="429"/>
      <c r="L74" s="429"/>
      <c r="M74" s="429"/>
      <c r="N74" s="429"/>
    </row>
    <row r="75" spans="1:14" ht="12.75">
      <c r="A75" s="427"/>
      <c r="B75" s="427"/>
      <c r="C75" s="427"/>
      <c r="D75" s="427"/>
      <c r="E75" s="427"/>
      <c r="F75" s="427"/>
      <c r="G75" s="430"/>
      <c r="H75" s="430"/>
      <c r="I75" s="427"/>
      <c r="J75" s="427"/>
      <c r="K75" s="428"/>
      <c r="L75" s="428"/>
      <c r="M75" s="428"/>
      <c r="N75" s="428"/>
    </row>
    <row r="76" spans="1:14" ht="12.75">
      <c r="A76" s="427"/>
      <c r="B76" s="426"/>
      <c r="C76" s="426"/>
      <c r="D76" s="426"/>
      <c r="E76" s="427"/>
      <c r="F76" s="427"/>
      <c r="G76" s="441"/>
      <c r="H76" s="441"/>
      <c r="I76" s="427"/>
      <c r="J76" s="427"/>
      <c r="K76" s="434"/>
      <c r="L76" s="434"/>
      <c r="M76" s="434"/>
      <c r="N76" s="434"/>
    </row>
    <row r="77" spans="1:14" ht="12.75">
      <c r="A77" s="426"/>
      <c r="B77" s="426"/>
      <c r="C77" s="426"/>
      <c r="D77" s="426"/>
      <c r="E77" s="427"/>
      <c r="F77" s="427"/>
      <c r="G77" s="427"/>
      <c r="H77" s="427"/>
      <c r="I77" s="427"/>
      <c r="J77" s="427"/>
      <c r="K77" s="429"/>
      <c r="L77" s="429"/>
      <c r="M77" s="429"/>
      <c r="N77" s="429"/>
    </row>
    <row r="78" spans="1:14" ht="12.75">
      <c r="A78" s="427"/>
      <c r="B78" s="427"/>
      <c r="C78" s="427"/>
      <c r="D78" s="427"/>
      <c r="E78" s="427"/>
      <c r="F78" s="427"/>
      <c r="G78" s="430"/>
      <c r="H78" s="430"/>
      <c r="I78" s="427"/>
      <c r="J78" s="427"/>
      <c r="K78" s="428"/>
      <c r="L78" s="428"/>
      <c r="M78" s="428"/>
      <c r="N78" s="428"/>
    </row>
    <row r="79" spans="1:14" ht="12.75">
      <c r="A79" s="427"/>
      <c r="B79" s="427"/>
      <c r="C79" s="427"/>
      <c r="D79" s="427"/>
      <c r="E79" s="427"/>
      <c r="F79" s="427"/>
      <c r="G79" s="430"/>
      <c r="H79" s="430"/>
      <c r="I79" s="427"/>
      <c r="J79" s="427"/>
      <c r="K79" s="428"/>
      <c r="L79" s="428"/>
      <c r="M79" s="428"/>
      <c r="N79" s="428"/>
    </row>
    <row r="80" spans="1:14" ht="12.75">
      <c r="A80" s="427"/>
      <c r="B80" s="427"/>
      <c r="C80" s="427"/>
      <c r="D80" s="427"/>
      <c r="E80" s="427"/>
      <c r="F80" s="427"/>
      <c r="G80" s="430"/>
      <c r="H80" s="430"/>
      <c r="I80" s="427"/>
      <c r="J80" s="427"/>
      <c r="K80" s="428"/>
      <c r="L80" s="428"/>
      <c r="M80" s="428"/>
      <c r="N80" s="428"/>
    </row>
    <row r="81" spans="1:14" ht="12.75">
      <c r="A81" s="427"/>
      <c r="B81" s="427"/>
      <c r="C81" s="427"/>
      <c r="D81" s="427"/>
      <c r="E81" s="427"/>
      <c r="F81" s="427"/>
      <c r="G81" s="430"/>
      <c r="H81" s="430"/>
      <c r="I81" s="427"/>
      <c r="J81" s="427"/>
      <c r="K81" s="428"/>
      <c r="L81" s="428"/>
      <c r="M81" s="428"/>
      <c r="N81" s="428"/>
    </row>
    <row r="82" spans="1:14" ht="12.75">
      <c r="A82" s="427"/>
      <c r="B82" s="427"/>
      <c r="C82" s="427"/>
      <c r="D82" s="427"/>
      <c r="E82" s="427"/>
      <c r="F82" s="427"/>
      <c r="G82" s="430"/>
      <c r="H82" s="430"/>
      <c r="I82" s="427"/>
      <c r="J82" s="427"/>
      <c r="K82" s="428"/>
      <c r="L82" s="428"/>
      <c r="M82" s="428"/>
      <c r="N82" s="428"/>
    </row>
    <row r="83" spans="1:14" ht="12.75">
      <c r="A83" s="427"/>
      <c r="B83" s="427"/>
      <c r="C83" s="427"/>
      <c r="D83" s="427"/>
      <c r="E83" s="427"/>
      <c r="F83" s="427"/>
      <c r="G83" s="430"/>
      <c r="H83" s="430"/>
      <c r="I83" s="427"/>
      <c r="J83" s="427"/>
      <c r="K83" s="428"/>
      <c r="L83" s="428"/>
      <c r="M83" s="428"/>
      <c r="N83" s="428"/>
    </row>
    <row r="84" spans="1:14" ht="12.75">
      <c r="A84" s="427"/>
      <c r="B84" s="427"/>
      <c r="C84" s="427"/>
      <c r="D84" s="427"/>
      <c r="E84" s="427"/>
      <c r="F84" s="427"/>
      <c r="G84" s="430"/>
      <c r="H84" s="430"/>
      <c r="I84" s="427"/>
      <c r="J84" s="427"/>
      <c r="K84" s="428"/>
      <c r="L84" s="428"/>
      <c r="M84" s="428"/>
      <c r="N84" s="428"/>
    </row>
    <row r="85" spans="1:14" ht="12.75">
      <c r="A85" s="427"/>
      <c r="B85" s="427"/>
      <c r="C85" s="427"/>
      <c r="D85" s="427"/>
      <c r="E85" s="427"/>
      <c r="F85" s="427"/>
      <c r="G85" s="430"/>
      <c r="H85" s="430"/>
      <c r="I85" s="427"/>
      <c r="J85" s="427"/>
      <c r="K85" s="428"/>
      <c r="L85" s="428"/>
      <c r="M85" s="428"/>
      <c r="N85" s="428"/>
    </row>
    <row r="86" spans="1:14" ht="12.75">
      <c r="A86" s="427"/>
      <c r="B86" s="427"/>
      <c r="C86" s="427"/>
      <c r="D86" s="427"/>
      <c r="E86" s="427"/>
      <c r="F86" s="427"/>
      <c r="G86" s="430"/>
      <c r="H86" s="430"/>
      <c r="I86" s="427"/>
      <c r="J86" s="427"/>
      <c r="K86" s="428"/>
      <c r="L86" s="428"/>
      <c r="M86" s="428"/>
      <c r="N86" s="428"/>
    </row>
    <row r="87" spans="1:14" ht="12.75">
      <c r="A87" s="427"/>
      <c r="B87" s="427"/>
      <c r="C87" s="427"/>
      <c r="D87" s="427"/>
      <c r="E87" s="427"/>
      <c r="F87" s="427"/>
      <c r="G87" s="430"/>
      <c r="H87" s="430"/>
      <c r="I87" s="427"/>
      <c r="J87" s="427"/>
      <c r="K87" s="428"/>
      <c r="L87" s="428"/>
      <c r="M87" s="428"/>
      <c r="N87" s="428"/>
    </row>
    <row r="88" spans="1:14" ht="12.75">
      <c r="A88" s="427"/>
      <c r="B88" s="427"/>
      <c r="C88" s="427"/>
      <c r="D88" s="427"/>
      <c r="E88" s="427"/>
      <c r="F88" s="427"/>
      <c r="G88" s="430"/>
      <c r="H88" s="430"/>
      <c r="I88" s="427"/>
      <c r="J88" s="427"/>
      <c r="K88" s="428"/>
      <c r="L88" s="428"/>
      <c r="M88" s="428"/>
      <c r="N88" s="428"/>
    </row>
    <row r="89" spans="1:14" ht="12.75">
      <c r="A89" s="427"/>
      <c r="B89" s="427"/>
      <c r="C89" s="427"/>
      <c r="D89" s="427"/>
      <c r="E89" s="427"/>
      <c r="F89" s="427"/>
      <c r="G89" s="430"/>
      <c r="H89" s="430"/>
      <c r="I89" s="427"/>
      <c r="J89" s="427"/>
      <c r="K89" s="428"/>
      <c r="L89" s="428"/>
      <c r="M89" s="428"/>
      <c r="N89" s="428"/>
    </row>
    <row r="90" spans="1:14" ht="12.75">
      <c r="A90" s="427"/>
      <c r="B90" s="427"/>
      <c r="C90" s="427"/>
      <c r="D90" s="427"/>
      <c r="E90" s="427"/>
      <c r="F90" s="427"/>
      <c r="G90" s="430"/>
      <c r="H90" s="430"/>
      <c r="I90" s="427"/>
      <c r="J90" s="427"/>
      <c r="K90" s="428"/>
      <c r="L90" s="428"/>
      <c r="M90" s="428"/>
      <c r="N90" s="428"/>
    </row>
    <row r="91" spans="1:14" ht="12.75">
      <c r="A91" s="427"/>
      <c r="B91" s="427"/>
      <c r="C91" s="427"/>
      <c r="D91" s="427"/>
      <c r="E91" s="427"/>
      <c r="F91" s="427"/>
      <c r="G91" s="430"/>
      <c r="H91" s="430"/>
      <c r="I91" s="427"/>
      <c r="J91" s="427"/>
      <c r="K91" s="428"/>
      <c r="L91" s="428"/>
      <c r="M91" s="428"/>
      <c r="N91" s="428"/>
    </row>
    <row r="92" spans="1:14" ht="12.75">
      <c r="A92" s="427"/>
      <c r="B92" s="427"/>
      <c r="C92" s="427"/>
      <c r="D92" s="427"/>
      <c r="E92" s="427"/>
      <c r="F92" s="427"/>
      <c r="G92" s="430"/>
      <c r="H92" s="430"/>
      <c r="I92" s="427"/>
      <c r="J92" s="427"/>
      <c r="K92" s="428"/>
      <c r="L92" s="428"/>
      <c r="M92" s="428"/>
      <c r="N92" s="428"/>
    </row>
    <row r="93" spans="1:14" ht="12.75">
      <c r="A93" s="427"/>
      <c r="B93" s="427"/>
      <c r="C93" s="427"/>
      <c r="D93" s="427"/>
      <c r="E93" s="427"/>
      <c r="F93" s="427"/>
      <c r="G93" s="430"/>
      <c r="H93" s="430"/>
      <c r="I93" s="427"/>
      <c r="J93" s="427"/>
      <c r="K93" s="428"/>
      <c r="L93" s="428"/>
      <c r="M93" s="428"/>
      <c r="N93" s="428"/>
    </row>
    <row r="94" spans="1:14" ht="12.75">
      <c r="A94" s="427"/>
      <c r="B94" s="427"/>
      <c r="C94" s="427"/>
      <c r="D94" s="427"/>
      <c r="E94" s="427"/>
      <c r="F94" s="427"/>
      <c r="G94" s="430"/>
      <c r="H94" s="430"/>
      <c r="I94" s="427"/>
      <c r="J94" s="427"/>
      <c r="K94" s="428"/>
      <c r="L94" s="428"/>
      <c r="M94" s="428"/>
      <c r="N94" s="428"/>
    </row>
    <row r="95" spans="1:14" ht="12.75">
      <c r="A95" s="488"/>
      <c r="B95" s="427"/>
      <c r="C95" s="427"/>
      <c r="D95" s="427"/>
      <c r="E95" s="427"/>
      <c r="F95" s="427"/>
      <c r="G95" s="430"/>
      <c r="H95" s="430"/>
      <c r="I95" s="427"/>
      <c r="J95" s="427"/>
      <c r="K95" s="428"/>
      <c r="L95" s="428"/>
      <c r="M95" s="428"/>
      <c r="N95" s="428"/>
    </row>
    <row r="96" spans="1:14" ht="12.75">
      <c r="A96" s="488"/>
      <c r="B96" s="426"/>
      <c r="C96" s="426"/>
      <c r="D96" s="426"/>
      <c r="E96" s="427"/>
      <c r="F96" s="427"/>
      <c r="G96" s="441"/>
      <c r="H96" s="441"/>
      <c r="I96" s="427"/>
      <c r="J96" s="427"/>
      <c r="K96" s="434"/>
      <c r="L96" s="434"/>
      <c r="M96" s="434"/>
      <c r="N96" s="434"/>
    </row>
    <row r="97" spans="1:14" ht="12.75">
      <c r="A97" s="426"/>
      <c r="B97" s="426"/>
      <c r="C97" s="426"/>
      <c r="D97" s="426"/>
      <c r="E97" s="427"/>
      <c r="F97" s="427"/>
      <c r="G97" s="427"/>
      <c r="H97" s="427"/>
      <c r="I97" s="427"/>
      <c r="J97" s="427"/>
      <c r="K97" s="429"/>
      <c r="L97" s="429"/>
      <c r="M97" s="429"/>
      <c r="N97" s="429"/>
    </row>
    <row r="98" spans="1:14" ht="12.75">
      <c r="A98" s="427"/>
      <c r="B98" s="427"/>
      <c r="C98" s="427"/>
      <c r="D98" s="427"/>
      <c r="E98" s="427"/>
      <c r="F98" s="427"/>
      <c r="G98" s="430"/>
      <c r="H98" s="430"/>
      <c r="I98" s="427"/>
      <c r="J98" s="427"/>
      <c r="K98" s="428"/>
      <c r="L98" s="428"/>
      <c r="M98" s="428"/>
      <c r="N98" s="428"/>
    </row>
    <row r="99" spans="1:14" ht="12.75">
      <c r="A99" s="427"/>
      <c r="B99" s="427"/>
      <c r="C99" s="427"/>
      <c r="D99" s="427"/>
      <c r="E99" s="427"/>
      <c r="F99" s="427"/>
      <c r="G99" s="430"/>
      <c r="H99" s="430"/>
      <c r="I99" s="427"/>
      <c r="J99" s="427"/>
      <c r="K99" s="428"/>
      <c r="L99" s="428"/>
      <c r="M99" s="428"/>
      <c r="N99" s="428"/>
    </row>
    <row r="100" spans="1:14" ht="12.75">
      <c r="A100" s="427"/>
      <c r="B100" s="427"/>
      <c r="C100" s="427"/>
      <c r="D100" s="427"/>
      <c r="E100" s="427"/>
      <c r="F100" s="427"/>
      <c r="G100" s="430"/>
      <c r="H100" s="430"/>
      <c r="I100" s="427"/>
      <c r="J100" s="427"/>
      <c r="K100" s="428"/>
      <c r="L100" s="428"/>
      <c r="M100" s="428"/>
      <c r="N100" s="428"/>
    </row>
    <row r="101" spans="1:14" ht="12.75">
      <c r="A101" s="427"/>
      <c r="B101" s="427"/>
      <c r="C101" s="427"/>
      <c r="D101" s="427"/>
      <c r="E101" s="427"/>
      <c r="F101" s="427"/>
      <c r="G101" s="430"/>
      <c r="H101" s="430"/>
      <c r="I101" s="427"/>
      <c r="J101" s="427"/>
      <c r="K101" s="428"/>
      <c r="L101" s="428"/>
      <c r="M101" s="428"/>
      <c r="N101" s="428"/>
    </row>
    <row r="102" spans="1:14" ht="12.75">
      <c r="A102" s="427"/>
      <c r="B102" s="427"/>
      <c r="C102" s="427"/>
      <c r="D102" s="427"/>
      <c r="E102" s="427"/>
      <c r="F102" s="427"/>
      <c r="G102" s="430"/>
      <c r="H102" s="430"/>
      <c r="I102" s="427"/>
      <c r="J102" s="427"/>
      <c r="K102" s="428"/>
      <c r="L102" s="428"/>
      <c r="M102" s="428"/>
      <c r="N102" s="428"/>
    </row>
    <row r="103" spans="1:14" ht="12.75">
      <c r="A103" s="427"/>
      <c r="B103" s="427"/>
      <c r="C103" s="427"/>
      <c r="D103" s="427"/>
      <c r="E103" s="427"/>
      <c r="F103" s="427"/>
      <c r="G103" s="430"/>
      <c r="H103" s="430"/>
      <c r="I103" s="427"/>
      <c r="J103" s="427"/>
      <c r="K103" s="428"/>
      <c r="L103" s="428"/>
      <c r="M103" s="428"/>
      <c r="N103" s="428"/>
    </row>
    <row r="104" spans="1:14" ht="12.75">
      <c r="A104" s="427"/>
      <c r="B104" s="426"/>
      <c r="C104" s="426"/>
      <c r="D104" s="426"/>
      <c r="E104" s="427"/>
      <c r="F104" s="427"/>
      <c r="G104" s="441"/>
      <c r="H104" s="441"/>
      <c r="I104" s="427"/>
      <c r="J104" s="427"/>
      <c r="K104" s="434"/>
      <c r="L104" s="434"/>
      <c r="M104" s="434"/>
      <c r="N104" s="434"/>
    </row>
    <row r="105" spans="1:14" ht="12.75">
      <c r="A105" s="427"/>
      <c r="B105" s="427"/>
      <c r="C105" s="427"/>
      <c r="D105" s="427"/>
      <c r="E105" s="427"/>
      <c r="F105" s="427"/>
      <c r="G105" s="430"/>
      <c r="H105" s="430"/>
      <c r="I105" s="427"/>
      <c r="J105" s="427"/>
      <c r="K105" s="429"/>
      <c r="L105" s="429"/>
      <c r="M105" s="429"/>
      <c r="N105" s="429"/>
    </row>
    <row r="106" spans="1:14" ht="12.75">
      <c r="A106" s="427"/>
      <c r="B106" s="427"/>
      <c r="C106" s="427"/>
      <c r="D106" s="427"/>
      <c r="E106" s="427"/>
      <c r="F106" s="427"/>
      <c r="G106" s="430"/>
      <c r="H106" s="430"/>
      <c r="I106" s="427"/>
      <c r="J106" s="427"/>
      <c r="K106" s="429"/>
      <c r="L106" s="429"/>
      <c r="M106" s="429"/>
      <c r="N106" s="429"/>
    </row>
    <row r="107" spans="1:14" ht="12.75">
      <c r="A107" s="427"/>
      <c r="B107" s="427"/>
      <c r="C107" s="427"/>
      <c r="D107" s="427"/>
      <c r="E107" s="427"/>
      <c r="F107" s="427"/>
      <c r="G107" s="430"/>
      <c r="H107" s="430"/>
      <c r="I107" s="427"/>
      <c r="J107" s="427"/>
      <c r="K107" s="429"/>
      <c r="L107" s="429"/>
      <c r="M107" s="429"/>
      <c r="N107" s="429"/>
    </row>
    <row r="108" spans="1:14" ht="12.75">
      <c r="A108" s="426"/>
      <c r="B108" s="426"/>
      <c r="C108" s="426"/>
      <c r="D108" s="426"/>
      <c r="E108" s="427"/>
      <c r="F108" s="427"/>
      <c r="G108" s="427"/>
      <c r="H108" s="427"/>
      <c r="I108" s="427"/>
      <c r="J108" s="427"/>
      <c r="K108" s="429"/>
      <c r="L108" s="429"/>
      <c r="M108" s="429"/>
      <c r="N108" s="429"/>
    </row>
    <row r="109" spans="1:14" ht="12.75">
      <c r="A109" s="427"/>
      <c r="B109" s="427"/>
      <c r="C109" s="427"/>
      <c r="D109" s="427"/>
      <c r="E109" s="430"/>
      <c r="F109" s="430"/>
      <c r="G109" s="430"/>
      <c r="H109" s="430"/>
      <c r="I109" s="427"/>
      <c r="J109" s="427"/>
      <c r="K109" s="428"/>
      <c r="L109" s="428"/>
      <c r="M109" s="428"/>
      <c r="N109" s="428"/>
    </row>
    <row r="110" spans="1:14" ht="12.75">
      <c r="A110" s="427"/>
      <c r="B110" s="427"/>
      <c r="C110" s="427"/>
      <c r="D110" s="427"/>
      <c r="E110" s="430"/>
      <c r="F110" s="430"/>
      <c r="G110" s="430"/>
      <c r="H110" s="430"/>
      <c r="I110" s="427"/>
      <c r="J110" s="427"/>
      <c r="K110" s="428"/>
      <c r="L110" s="428"/>
      <c r="M110" s="428"/>
      <c r="N110" s="428"/>
    </row>
    <row r="111" spans="1:14" ht="12.75">
      <c r="A111" s="427"/>
      <c r="B111" s="427"/>
      <c r="C111" s="427"/>
      <c r="D111" s="427"/>
      <c r="E111" s="430"/>
      <c r="F111" s="430"/>
      <c r="G111" s="430"/>
      <c r="H111" s="430"/>
      <c r="I111" s="427"/>
      <c r="J111" s="427"/>
      <c r="K111" s="428"/>
      <c r="L111" s="428"/>
      <c r="M111" s="428"/>
      <c r="N111" s="428"/>
    </row>
    <row r="112" spans="1:14" ht="12.75">
      <c r="A112" s="427"/>
      <c r="B112" s="427"/>
      <c r="C112" s="427"/>
      <c r="D112" s="427"/>
      <c r="E112" s="430"/>
      <c r="F112" s="430"/>
      <c r="G112" s="430"/>
      <c r="H112" s="430"/>
      <c r="I112" s="427"/>
      <c r="J112" s="427"/>
      <c r="K112" s="428"/>
      <c r="L112" s="428"/>
      <c r="M112" s="428"/>
      <c r="N112" s="428"/>
    </row>
    <row r="113" spans="1:14" ht="12.75">
      <c r="A113" s="427"/>
      <c r="B113" s="427"/>
      <c r="C113" s="427"/>
      <c r="D113" s="427"/>
      <c r="E113" s="430"/>
      <c r="F113" s="430"/>
      <c r="G113" s="430"/>
      <c r="H113" s="430"/>
      <c r="I113" s="427"/>
      <c r="J113" s="427"/>
      <c r="K113" s="428"/>
      <c r="L113" s="428"/>
      <c r="M113" s="428"/>
      <c r="N113" s="428"/>
    </row>
    <row r="114" spans="1:14" ht="12.75">
      <c r="A114" s="427"/>
      <c r="B114" s="427"/>
      <c r="C114" s="427"/>
      <c r="D114" s="427"/>
      <c r="E114" s="430"/>
      <c r="F114" s="430"/>
      <c r="G114" s="430"/>
      <c r="H114" s="430"/>
      <c r="I114" s="427"/>
      <c r="J114" s="427"/>
      <c r="K114" s="428"/>
      <c r="L114" s="428"/>
      <c r="M114" s="428"/>
      <c r="N114" s="428"/>
    </row>
    <row r="115" spans="1:14" ht="12.75">
      <c r="A115" s="427"/>
      <c r="B115" s="427"/>
      <c r="C115" s="427"/>
      <c r="D115" s="427"/>
      <c r="E115" s="430"/>
      <c r="F115" s="430"/>
      <c r="G115" s="430"/>
      <c r="H115" s="430"/>
      <c r="I115" s="427"/>
      <c r="J115" s="427"/>
      <c r="K115" s="428"/>
      <c r="L115" s="428"/>
      <c r="M115" s="428"/>
      <c r="N115" s="428"/>
    </row>
    <row r="116" spans="1:14" ht="12.75">
      <c r="A116" s="427"/>
      <c r="B116" s="427"/>
      <c r="C116" s="427"/>
      <c r="D116" s="427"/>
      <c r="E116" s="430"/>
      <c r="F116" s="430"/>
      <c r="G116" s="430"/>
      <c r="H116" s="430"/>
      <c r="I116" s="427"/>
      <c r="J116" s="427"/>
      <c r="K116" s="428"/>
      <c r="L116" s="428"/>
      <c r="M116" s="428"/>
      <c r="N116" s="428"/>
    </row>
    <row r="117" spans="1:14" ht="12.75">
      <c r="A117" s="427"/>
      <c r="B117" s="426"/>
      <c r="C117" s="426"/>
      <c r="D117" s="426"/>
      <c r="E117" s="441"/>
      <c r="F117" s="441"/>
      <c r="G117" s="441"/>
      <c r="H117" s="441"/>
      <c r="I117" s="427"/>
      <c r="J117" s="427"/>
      <c r="K117" s="434"/>
      <c r="L117" s="434"/>
      <c r="M117" s="434"/>
      <c r="N117" s="434"/>
    </row>
    <row r="118" spans="1:14" ht="12.75">
      <c r="A118" s="426"/>
      <c r="B118" s="426"/>
      <c r="C118" s="426"/>
      <c r="D118" s="426"/>
      <c r="E118" s="427"/>
      <c r="F118" s="427"/>
      <c r="G118" s="427"/>
      <c r="H118" s="427"/>
      <c r="I118" s="427"/>
      <c r="J118" s="427"/>
      <c r="K118" s="429"/>
      <c r="L118" s="429"/>
      <c r="M118" s="429"/>
      <c r="N118" s="429"/>
    </row>
    <row r="119" spans="1:14" ht="12.75">
      <c r="A119" s="427"/>
      <c r="B119" s="427"/>
      <c r="C119" s="427"/>
      <c r="D119" s="427"/>
      <c r="E119" s="427"/>
      <c r="F119" s="427"/>
      <c r="G119" s="430"/>
      <c r="H119" s="430"/>
      <c r="I119" s="427"/>
      <c r="J119" s="427"/>
      <c r="K119" s="428"/>
      <c r="L119" s="428"/>
      <c r="M119" s="428"/>
      <c r="N119" s="428"/>
    </row>
    <row r="120" spans="1:14" ht="12.75">
      <c r="A120" s="427"/>
      <c r="B120" s="427"/>
      <c r="C120" s="427"/>
      <c r="D120" s="427"/>
      <c r="E120" s="427"/>
      <c r="F120" s="427"/>
      <c r="G120" s="430"/>
      <c r="H120" s="430"/>
      <c r="I120" s="427"/>
      <c r="J120" s="427"/>
      <c r="K120" s="428"/>
      <c r="L120" s="428"/>
      <c r="M120" s="428"/>
      <c r="N120" s="428"/>
    </row>
    <row r="121" spans="1:14" ht="12.75">
      <c r="A121" s="427"/>
      <c r="B121" s="427"/>
      <c r="C121" s="427"/>
      <c r="D121" s="427"/>
      <c r="E121" s="427"/>
      <c r="F121" s="427"/>
      <c r="G121" s="430"/>
      <c r="H121" s="430"/>
      <c r="I121" s="427"/>
      <c r="J121" s="427"/>
      <c r="K121" s="428"/>
      <c r="L121" s="428"/>
      <c r="M121" s="428"/>
      <c r="N121" s="428"/>
    </row>
    <row r="122" spans="1:14" ht="12.75">
      <c r="A122" s="427"/>
      <c r="B122" s="427"/>
      <c r="C122" s="427"/>
      <c r="D122" s="427"/>
      <c r="E122" s="427"/>
      <c r="F122" s="427"/>
      <c r="G122" s="430"/>
      <c r="H122" s="430"/>
      <c r="I122" s="427"/>
      <c r="J122" s="427"/>
      <c r="K122" s="428"/>
      <c r="L122" s="428"/>
      <c r="M122" s="428"/>
      <c r="N122" s="428"/>
    </row>
    <row r="123" spans="1:14" ht="12.75">
      <c r="A123" s="427"/>
      <c r="B123" s="426"/>
      <c r="C123" s="426"/>
      <c r="D123" s="426"/>
      <c r="E123" s="427"/>
      <c r="F123" s="427"/>
      <c r="G123" s="441"/>
      <c r="H123" s="441"/>
      <c r="I123" s="427"/>
      <c r="J123" s="427"/>
      <c r="K123" s="434"/>
      <c r="L123" s="434"/>
      <c r="M123" s="434"/>
      <c r="N123" s="434"/>
    </row>
    <row r="124" spans="1:14" ht="12.75">
      <c r="A124" s="426"/>
      <c r="B124" s="426"/>
      <c r="C124" s="426"/>
      <c r="D124" s="426"/>
      <c r="E124" s="427"/>
      <c r="F124" s="427"/>
      <c r="G124" s="427"/>
      <c r="H124" s="427"/>
      <c r="I124" s="427"/>
      <c r="J124" s="427"/>
      <c r="K124" s="429"/>
      <c r="L124" s="429"/>
      <c r="M124" s="429"/>
      <c r="N124" s="429"/>
    </row>
    <row r="125" spans="1:14" ht="12.75">
      <c r="A125" s="427"/>
      <c r="B125" s="427"/>
      <c r="C125" s="427"/>
      <c r="D125" s="427"/>
      <c r="E125" s="430"/>
      <c r="F125" s="430"/>
      <c r="G125" s="430"/>
      <c r="H125" s="430"/>
      <c r="I125" s="430"/>
      <c r="J125" s="430"/>
      <c r="K125" s="428"/>
      <c r="L125" s="428"/>
      <c r="M125" s="428"/>
      <c r="N125" s="428"/>
    </row>
    <row r="126" spans="1:14" ht="12.75">
      <c r="A126" s="427"/>
      <c r="B126" s="427"/>
      <c r="C126" s="427"/>
      <c r="D126" s="427"/>
      <c r="E126" s="430"/>
      <c r="F126" s="430"/>
      <c r="G126" s="430"/>
      <c r="H126" s="430"/>
      <c r="I126" s="430"/>
      <c r="J126" s="430"/>
      <c r="K126" s="428"/>
      <c r="L126" s="428"/>
      <c r="M126" s="428"/>
      <c r="N126" s="428"/>
    </row>
    <row r="127" spans="1:14" ht="12.75">
      <c r="A127" s="427"/>
      <c r="B127" s="427"/>
      <c r="C127" s="427"/>
      <c r="D127" s="427"/>
      <c r="E127" s="430"/>
      <c r="F127" s="430"/>
      <c r="G127" s="430"/>
      <c r="H127" s="430"/>
      <c r="I127" s="430"/>
      <c r="J127" s="430"/>
      <c r="K127" s="428"/>
      <c r="L127" s="428"/>
      <c r="M127" s="428"/>
      <c r="N127" s="428"/>
    </row>
    <row r="128" spans="1:14" ht="12.75">
      <c r="A128" s="427"/>
      <c r="B128" s="427"/>
      <c r="C128" s="427"/>
      <c r="D128" s="427"/>
      <c r="E128" s="430"/>
      <c r="F128" s="430"/>
      <c r="G128" s="430"/>
      <c r="H128" s="430"/>
      <c r="I128" s="430"/>
      <c r="J128" s="430"/>
      <c r="K128" s="428"/>
      <c r="L128" s="428"/>
      <c r="M128" s="428"/>
      <c r="N128" s="428"/>
    </row>
    <row r="129" spans="1:14" ht="12.75">
      <c r="A129" s="427"/>
      <c r="B129" s="427"/>
      <c r="C129" s="427"/>
      <c r="D129" s="427"/>
      <c r="E129" s="430"/>
      <c r="F129" s="430"/>
      <c r="G129" s="430"/>
      <c r="H129" s="430"/>
      <c r="I129" s="430"/>
      <c r="J129" s="430"/>
      <c r="K129" s="428"/>
      <c r="L129" s="428"/>
      <c r="M129" s="428"/>
      <c r="N129" s="428"/>
    </row>
    <row r="130" spans="1:14" ht="12.75">
      <c r="A130" s="427"/>
      <c r="B130" s="426"/>
      <c r="C130" s="426"/>
      <c r="D130" s="426"/>
      <c r="E130" s="441"/>
      <c r="F130" s="441"/>
      <c r="G130" s="441"/>
      <c r="H130" s="441"/>
      <c r="I130" s="441"/>
      <c r="J130" s="441"/>
      <c r="K130" s="434"/>
      <c r="L130" s="434"/>
      <c r="M130" s="434"/>
      <c r="N130" s="434"/>
    </row>
    <row r="131" spans="1:14" ht="12.75">
      <c r="A131" s="435"/>
      <c r="B131" s="432"/>
      <c r="C131" s="432"/>
      <c r="D131" s="432"/>
      <c r="E131" s="436"/>
      <c r="F131" s="436"/>
      <c r="G131" s="436"/>
      <c r="H131" s="436"/>
      <c r="I131" s="436"/>
      <c r="J131" s="436"/>
      <c r="K131" s="429"/>
      <c r="L131" s="429"/>
      <c r="M131" s="429"/>
      <c r="N131" s="429"/>
    </row>
    <row r="132" spans="1:14" ht="12.75">
      <c r="A132" s="437"/>
      <c r="B132" s="438"/>
      <c r="C132" s="438"/>
      <c r="D132" s="438"/>
      <c r="E132" s="436"/>
      <c r="F132" s="436"/>
      <c r="G132" s="436"/>
      <c r="H132" s="436"/>
      <c r="I132" s="436"/>
      <c r="J132" s="436"/>
      <c r="K132" s="428"/>
      <c r="L132" s="428"/>
      <c r="M132" s="428"/>
      <c r="N132" s="428"/>
    </row>
    <row r="133" spans="1:14" ht="12.75">
      <c r="A133" s="437"/>
      <c r="B133" s="438"/>
      <c r="C133" s="438"/>
      <c r="D133" s="438"/>
      <c r="E133" s="436"/>
      <c r="F133" s="436"/>
      <c r="G133" s="436"/>
      <c r="H133" s="436"/>
      <c r="I133" s="436"/>
      <c r="J133" s="436"/>
      <c r="K133" s="428"/>
      <c r="L133" s="428"/>
      <c r="M133" s="428"/>
      <c r="N133" s="428"/>
    </row>
    <row r="134" spans="1:14" ht="12.75">
      <c r="A134" s="437"/>
      <c r="B134" s="438"/>
      <c r="C134" s="438"/>
      <c r="D134" s="438"/>
      <c r="E134" s="436"/>
      <c r="F134" s="436"/>
      <c r="G134" s="436"/>
      <c r="H134" s="436"/>
      <c r="I134" s="436"/>
      <c r="J134" s="436"/>
      <c r="K134" s="428"/>
      <c r="L134" s="428"/>
      <c r="M134" s="428"/>
      <c r="N134" s="428"/>
    </row>
    <row r="135" spans="1:14" ht="12.75">
      <c r="A135" s="437"/>
      <c r="B135" s="432"/>
      <c r="C135" s="432"/>
      <c r="D135" s="432"/>
      <c r="E135" s="436"/>
      <c r="F135" s="436"/>
      <c r="G135" s="436"/>
      <c r="H135" s="436"/>
      <c r="I135" s="436"/>
      <c r="J135" s="436"/>
      <c r="K135" s="428"/>
      <c r="L135" s="428"/>
      <c r="M135" s="428"/>
      <c r="N135" s="428"/>
    </row>
    <row r="136" spans="1:14" ht="12.75">
      <c r="A136" s="437"/>
      <c r="B136" s="438"/>
      <c r="C136" s="438"/>
      <c r="D136" s="438"/>
      <c r="E136" s="436"/>
      <c r="F136" s="436"/>
      <c r="G136" s="436"/>
      <c r="H136" s="436"/>
      <c r="I136" s="436"/>
      <c r="J136" s="436"/>
      <c r="K136" s="428"/>
      <c r="L136" s="428"/>
      <c r="M136" s="428"/>
      <c r="N136" s="428"/>
    </row>
    <row r="137" spans="1:14" ht="12.75">
      <c r="A137" s="437"/>
      <c r="B137" s="438"/>
      <c r="C137" s="438"/>
      <c r="D137" s="438"/>
      <c r="E137" s="436"/>
      <c r="F137" s="436"/>
      <c r="G137" s="436"/>
      <c r="H137" s="436"/>
      <c r="I137" s="436"/>
      <c r="J137" s="436"/>
      <c r="K137" s="428"/>
      <c r="L137" s="428"/>
      <c r="M137" s="428"/>
      <c r="N137" s="428"/>
    </row>
    <row r="138" spans="1:14" ht="12.75">
      <c r="A138" s="437"/>
      <c r="B138" s="438"/>
      <c r="C138" s="438"/>
      <c r="D138" s="438"/>
      <c r="E138" s="436"/>
      <c r="F138" s="436"/>
      <c r="G138" s="436"/>
      <c r="H138" s="436"/>
      <c r="I138" s="436"/>
      <c r="J138" s="436"/>
      <c r="K138" s="428"/>
      <c r="L138" s="428"/>
      <c r="M138" s="428"/>
      <c r="N138" s="428"/>
    </row>
    <row r="139" spans="1:14" ht="12.75">
      <c r="A139" s="437"/>
      <c r="B139" s="432"/>
      <c r="C139" s="432"/>
      <c r="D139" s="432"/>
      <c r="E139" s="436"/>
      <c r="F139" s="436"/>
      <c r="G139" s="436"/>
      <c r="H139" s="436"/>
      <c r="I139" s="436"/>
      <c r="J139" s="436"/>
      <c r="K139" s="428"/>
      <c r="L139" s="428"/>
      <c r="M139" s="428"/>
      <c r="N139" s="428"/>
    </row>
    <row r="140" spans="1:14" ht="12.75">
      <c r="A140" s="437"/>
      <c r="B140" s="438"/>
      <c r="C140" s="438"/>
      <c r="D140" s="438"/>
      <c r="E140" s="436"/>
      <c r="F140" s="436"/>
      <c r="G140" s="436"/>
      <c r="H140" s="436"/>
      <c r="I140" s="436"/>
      <c r="J140" s="436"/>
      <c r="K140" s="428"/>
      <c r="L140" s="428"/>
      <c r="M140" s="428"/>
      <c r="N140" s="428"/>
    </row>
    <row r="141" spans="1:14" ht="12.75">
      <c r="A141" s="437"/>
      <c r="B141" s="438"/>
      <c r="C141" s="438"/>
      <c r="D141" s="438"/>
      <c r="E141" s="436"/>
      <c r="F141" s="436"/>
      <c r="G141" s="436"/>
      <c r="H141" s="436"/>
      <c r="I141" s="436"/>
      <c r="J141" s="436"/>
      <c r="K141" s="429"/>
      <c r="L141" s="429"/>
      <c r="M141" s="429"/>
      <c r="N141" s="429"/>
    </row>
    <row r="142" spans="1:14" ht="12.75">
      <c r="A142" s="437"/>
      <c r="B142" s="438"/>
      <c r="C142" s="438"/>
      <c r="D142" s="438"/>
      <c r="E142" s="436"/>
      <c r="F142" s="436"/>
      <c r="G142" s="436"/>
      <c r="H142" s="436"/>
      <c r="I142" s="436"/>
      <c r="J142" s="436"/>
      <c r="K142" s="429"/>
      <c r="L142" s="429"/>
      <c r="M142" s="429"/>
      <c r="N142" s="429"/>
    </row>
    <row r="143" spans="1:14" ht="12.75">
      <c r="A143" s="435"/>
      <c r="B143" s="438"/>
      <c r="C143" s="438"/>
      <c r="D143" s="438"/>
      <c r="E143" s="436"/>
      <c r="F143" s="436"/>
      <c r="G143" s="436"/>
      <c r="H143" s="436"/>
      <c r="I143" s="436"/>
      <c r="J143" s="436"/>
      <c r="K143" s="428"/>
      <c r="L143" s="428"/>
      <c r="M143" s="428"/>
      <c r="N143" s="428"/>
    </row>
    <row r="144" spans="1:14" ht="12.75">
      <c r="A144" s="437"/>
      <c r="B144" s="432"/>
      <c r="C144" s="432"/>
      <c r="D144" s="432"/>
      <c r="E144" s="436"/>
      <c r="F144" s="436"/>
      <c r="G144" s="436"/>
      <c r="H144" s="436"/>
      <c r="I144" s="436"/>
      <c r="J144" s="436"/>
      <c r="K144" s="428"/>
      <c r="L144" s="428"/>
      <c r="M144" s="428"/>
      <c r="N144" s="428"/>
    </row>
    <row r="145" spans="1:14" ht="12.75">
      <c r="A145" s="437"/>
      <c r="B145" s="438"/>
      <c r="C145" s="438"/>
      <c r="D145" s="438"/>
      <c r="E145" s="436"/>
      <c r="F145" s="436"/>
      <c r="G145" s="436"/>
      <c r="H145" s="436"/>
      <c r="I145" s="436"/>
      <c r="J145" s="436"/>
      <c r="K145" s="428"/>
      <c r="L145" s="428"/>
      <c r="M145" s="428"/>
      <c r="N145" s="428"/>
    </row>
    <row r="146" spans="1:14" ht="12.75">
      <c r="A146" s="437"/>
      <c r="B146" s="438"/>
      <c r="C146" s="438"/>
      <c r="D146" s="438"/>
      <c r="E146" s="436"/>
      <c r="F146" s="436"/>
      <c r="G146" s="436"/>
      <c r="H146" s="436"/>
      <c r="I146" s="436"/>
      <c r="J146" s="436"/>
      <c r="K146" s="428"/>
      <c r="L146" s="428"/>
      <c r="M146" s="428"/>
      <c r="N146" s="428"/>
    </row>
    <row r="147" spans="1:14" ht="12.75">
      <c r="A147" s="437"/>
      <c r="B147" s="438"/>
      <c r="C147" s="438"/>
      <c r="D147" s="438"/>
      <c r="E147" s="436"/>
      <c r="F147" s="436"/>
      <c r="G147" s="436"/>
      <c r="H147" s="436"/>
      <c r="I147" s="436"/>
      <c r="J147" s="436"/>
      <c r="K147" s="428"/>
      <c r="L147" s="428"/>
      <c r="M147" s="428"/>
      <c r="N147" s="428"/>
    </row>
    <row r="148" spans="1:14" ht="12.75">
      <c r="A148" s="437"/>
      <c r="B148" s="438"/>
      <c r="C148" s="438"/>
      <c r="D148" s="438"/>
      <c r="E148" s="436"/>
      <c r="F148" s="436"/>
      <c r="G148" s="436"/>
      <c r="H148" s="436"/>
      <c r="I148" s="436"/>
      <c r="J148" s="436"/>
      <c r="K148" s="428"/>
      <c r="L148" s="428"/>
      <c r="M148" s="428"/>
      <c r="N148" s="428"/>
    </row>
    <row r="149" spans="1:14" ht="12.75">
      <c r="A149" s="437"/>
      <c r="B149" s="432"/>
      <c r="C149" s="432"/>
      <c r="D149" s="432"/>
      <c r="E149" s="436"/>
      <c r="F149" s="436"/>
      <c r="G149" s="433"/>
      <c r="H149" s="433"/>
      <c r="I149" s="436"/>
      <c r="J149" s="436"/>
      <c r="K149" s="434"/>
      <c r="L149" s="434"/>
      <c r="M149" s="434"/>
      <c r="N149" s="434"/>
    </row>
    <row r="150" spans="1:14" ht="12.75">
      <c r="A150" s="432"/>
      <c r="B150" s="426"/>
      <c r="C150" s="426"/>
      <c r="D150" s="426"/>
      <c r="E150" s="431"/>
      <c r="F150" s="431"/>
      <c r="G150" s="431"/>
      <c r="H150" s="431"/>
      <c r="I150" s="436"/>
      <c r="J150" s="436"/>
      <c r="K150" s="429"/>
      <c r="L150" s="429"/>
      <c r="M150" s="429"/>
      <c r="N150" s="429"/>
    </row>
    <row r="151" spans="1:14" ht="12.75">
      <c r="A151" s="438"/>
      <c r="B151" s="438"/>
      <c r="C151" s="438"/>
      <c r="D151" s="438"/>
      <c r="E151" s="436"/>
      <c r="F151" s="436"/>
      <c r="G151" s="436"/>
      <c r="H151" s="436"/>
      <c r="I151" s="436"/>
      <c r="J151" s="436"/>
      <c r="K151" s="428"/>
      <c r="L151" s="428"/>
      <c r="M151" s="428"/>
      <c r="N151" s="428"/>
    </row>
    <row r="152" spans="1:14" ht="12.75">
      <c r="A152" s="431"/>
      <c r="B152" s="438"/>
      <c r="C152" s="438"/>
      <c r="D152" s="438"/>
      <c r="E152" s="436"/>
      <c r="F152" s="436"/>
      <c r="G152" s="436"/>
      <c r="H152" s="436"/>
      <c r="I152" s="436"/>
      <c r="J152" s="436"/>
      <c r="K152" s="428"/>
      <c r="L152" s="428"/>
      <c r="M152" s="428"/>
      <c r="N152" s="428"/>
    </row>
    <row r="153" spans="1:14" ht="12.75">
      <c r="A153" s="438"/>
      <c r="B153" s="438"/>
      <c r="C153" s="438"/>
      <c r="D153" s="438"/>
      <c r="E153" s="436"/>
      <c r="F153" s="436"/>
      <c r="G153" s="436"/>
      <c r="H153" s="436"/>
      <c r="I153" s="436"/>
      <c r="J153" s="436"/>
      <c r="K153" s="428"/>
      <c r="L153" s="428"/>
      <c r="M153" s="428"/>
      <c r="N153" s="428"/>
    </row>
    <row r="154" spans="1:14" ht="12.75">
      <c r="A154" s="438"/>
      <c r="B154" s="438"/>
      <c r="C154" s="438"/>
      <c r="D154" s="438"/>
      <c r="E154" s="436"/>
      <c r="F154" s="436"/>
      <c r="G154" s="436"/>
      <c r="H154" s="436"/>
      <c r="I154" s="436"/>
      <c r="J154" s="436"/>
      <c r="K154" s="428"/>
      <c r="L154" s="428"/>
      <c r="M154" s="428"/>
      <c r="N154" s="428"/>
    </row>
    <row r="155" spans="1:14" ht="12.75">
      <c r="A155" s="438"/>
      <c r="B155" s="438"/>
      <c r="C155" s="438"/>
      <c r="D155" s="438"/>
      <c r="E155" s="436"/>
      <c r="F155" s="436"/>
      <c r="G155" s="436"/>
      <c r="H155" s="436"/>
      <c r="I155" s="436"/>
      <c r="J155" s="436"/>
      <c r="K155" s="428"/>
      <c r="L155" s="428"/>
      <c r="M155" s="428"/>
      <c r="N155" s="428"/>
    </row>
    <row r="156" spans="1:14" ht="12.75">
      <c r="A156" s="438"/>
      <c r="B156" s="438"/>
      <c r="C156" s="438"/>
      <c r="D156" s="438"/>
      <c r="E156" s="436"/>
      <c r="F156" s="436"/>
      <c r="G156" s="436"/>
      <c r="H156" s="436"/>
      <c r="I156" s="436"/>
      <c r="J156" s="489"/>
      <c r="K156" s="428"/>
      <c r="L156" s="428"/>
      <c r="M156" s="428"/>
      <c r="N156" s="428"/>
    </row>
    <row r="157" spans="1:14" ht="12.75">
      <c r="A157" s="438"/>
      <c r="B157" s="438"/>
      <c r="C157" s="438"/>
      <c r="D157" s="438"/>
      <c r="E157" s="436"/>
      <c r="F157" s="436"/>
      <c r="G157" s="436"/>
      <c r="H157" s="436"/>
      <c r="I157" s="436"/>
      <c r="J157" s="489"/>
      <c r="K157" s="428"/>
      <c r="L157" s="428"/>
      <c r="M157" s="428"/>
      <c r="N157" s="428"/>
    </row>
    <row r="158" spans="1:14" ht="12.75">
      <c r="A158" s="438"/>
      <c r="B158" s="438"/>
      <c r="C158" s="438"/>
      <c r="D158" s="438"/>
      <c r="E158" s="436"/>
      <c r="F158" s="436"/>
      <c r="G158" s="436"/>
      <c r="H158" s="436"/>
      <c r="I158" s="436"/>
      <c r="J158" s="489"/>
      <c r="K158" s="428"/>
      <c r="L158" s="428"/>
      <c r="M158" s="428"/>
      <c r="N158" s="428"/>
    </row>
    <row r="159" spans="1:14" ht="12.75">
      <c r="A159" s="438"/>
      <c r="B159" s="432"/>
      <c r="C159" s="432"/>
      <c r="D159" s="432"/>
      <c r="E159" s="436"/>
      <c r="F159" s="436"/>
      <c r="G159" s="436"/>
      <c r="H159" s="436"/>
      <c r="I159" s="436"/>
      <c r="J159" s="489"/>
      <c r="K159" s="434"/>
      <c r="L159" s="434"/>
      <c r="M159" s="434"/>
      <c r="N159" s="434"/>
    </row>
    <row r="160" spans="1:14" ht="12.75">
      <c r="A160" s="426"/>
      <c r="B160" s="426"/>
      <c r="C160" s="426"/>
      <c r="D160" s="426"/>
      <c r="E160" s="427"/>
      <c r="F160" s="427"/>
      <c r="G160" s="427"/>
      <c r="H160" s="427"/>
      <c r="I160" s="427"/>
      <c r="J160" s="427"/>
      <c r="K160" s="429"/>
      <c r="L160" s="429"/>
      <c r="M160" s="429"/>
      <c r="N160" s="429"/>
    </row>
    <row r="161" spans="1:14" ht="12.75">
      <c r="A161" s="427"/>
      <c r="B161" s="427"/>
      <c r="C161" s="427"/>
      <c r="D161" s="427"/>
      <c r="E161" s="430"/>
      <c r="F161" s="430"/>
      <c r="G161" s="430"/>
      <c r="H161" s="430"/>
      <c r="I161" s="430"/>
      <c r="J161" s="430"/>
      <c r="K161" s="428"/>
      <c r="L161" s="428"/>
      <c r="M161" s="428"/>
      <c r="N161" s="428"/>
    </row>
    <row r="162" spans="1:14" ht="12.75">
      <c r="A162" s="427"/>
      <c r="B162" s="427"/>
      <c r="C162" s="427"/>
      <c r="D162" s="427"/>
      <c r="E162" s="430"/>
      <c r="F162" s="430"/>
      <c r="G162" s="430"/>
      <c r="H162" s="430"/>
      <c r="I162" s="430"/>
      <c r="J162" s="430"/>
      <c r="K162" s="428"/>
      <c r="L162" s="428"/>
      <c r="M162" s="428"/>
      <c r="N162" s="428"/>
    </row>
    <row r="163" spans="1:14" ht="12.75">
      <c r="A163" s="427"/>
      <c r="B163" s="427"/>
      <c r="C163" s="427"/>
      <c r="D163" s="427"/>
      <c r="E163" s="430"/>
      <c r="F163" s="430"/>
      <c r="G163" s="430"/>
      <c r="H163" s="430"/>
      <c r="I163" s="430"/>
      <c r="J163" s="430"/>
      <c r="K163" s="428"/>
      <c r="L163" s="428"/>
      <c r="M163" s="428"/>
      <c r="N163" s="428"/>
    </row>
    <row r="164" spans="1:14" ht="12.75">
      <c r="A164" s="427"/>
      <c r="B164" s="427"/>
      <c r="C164" s="427"/>
      <c r="D164" s="427"/>
      <c r="E164" s="430"/>
      <c r="F164" s="430"/>
      <c r="G164" s="430"/>
      <c r="H164" s="430"/>
      <c r="I164" s="430"/>
      <c r="J164" s="430"/>
      <c r="K164" s="428"/>
      <c r="L164" s="428"/>
      <c r="M164" s="428"/>
      <c r="N164" s="428"/>
    </row>
    <row r="165" spans="1:14" ht="12.75">
      <c r="A165" s="427"/>
      <c r="B165" s="427"/>
      <c r="C165" s="427"/>
      <c r="D165" s="427"/>
      <c r="E165" s="430"/>
      <c r="F165" s="430"/>
      <c r="G165" s="430"/>
      <c r="H165" s="430"/>
      <c r="I165" s="430"/>
      <c r="J165" s="430"/>
      <c r="K165" s="428"/>
      <c r="L165" s="428"/>
      <c r="M165" s="428"/>
      <c r="N165" s="428"/>
    </row>
    <row r="166" spans="1:14" ht="12.75">
      <c r="A166" s="427"/>
      <c r="B166" s="427"/>
      <c r="C166" s="427"/>
      <c r="D166" s="427"/>
      <c r="E166" s="430"/>
      <c r="F166" s="430"/>
      <c r="G166" s="430"/>
      <c r="H166" s="430"/>
      <c r="I166" s="430"/>
      <c r="J166" s="430"/>
      <c r="K166" s="428"/>
      <c r="L166" s="428"/>
      <c r="M166" s="428"/>
      <c r="N166" s="428"/>
    </row>
    <row r="167" spans="1:14" ht="12.75">
      <c r="A167" s="427"/>
      <c r="B167" s="427"/>
      <c r="C167" s="427"/>
      <c r="D167" s="427"/>
      <c r="E167" s="430"/>
      <c r="F167" s="430"/>
      <c r="G167" s="430"/>
      <c r="H167" s="430"/>
      <c r="I167" s="430"/>
      <c r="J167" s="430"/>
      <c r="K167" s="428"/>
      <c r="L167" s="428"/>
      <c r="M167" s="428"/>
      <c r="N167" s="428"/>
    </row>
    <row r="168" spans="1:14" ht="12.75">
      <c r="A168" s="427"/>
      <c r="B168" s="427"/>
      <c r="C168" s="427"/>
      <c r="D168" s="427"/>
      <c r="E168" s="430"/>
      <c r="F168" s="430"/>
      <c r="G168" s="430"/>
      <c r="H168" s="430"/>
      <c r="I168" s="430"/>
      <c r="J168" s="430"/>
      <c r="K168" s="428"/>
      <c r="L168" s="428"/>
      <c r="M168" s="428"/>
      <c r="N168" s="428"/>
    </row>
    <row r="169" spans="1:14" ht="12.75">
      <c r="A169" s="427"/>
      <c r="B169" s="427"/>
      <c r="C169" s="427"/>
      <c r="D169" s="427"/>
      <c r="E169" s="430"/>
      <c r="F169" s="430"/>
      <c r="G169" s="430"/>
      <c r="H169" s="430"/>
      <c r="I169" s="430"/>
      <c r="J169" s="430"/>
      <c r="K169" s="428"/>
      <c r="L169" s="428"/>
      <c r="M169" s="428"/>
      <c r="N169" s="428"/>
    </row>
    <row r="170" spans="1:14" ht="12.75">
      <c r="A170" s="427"/>
      <c r="B170" s="427"/>
      <c r="C170" s="427"/>
      <c r="D170" s="427"/>
      <c r="E170" s="430"/>
      <c r="F170" s="430"/>
      <c r="G170" s="430"/>
      <c r="H170" s="430"/>
      <c r="I170" s="430"/>
      <c r="J170" s="430"/>
      <c r="K170" s="428"/>
      <c r="L170" s="428"/>
      <c r="M170" s="428"/>
      <c r="N170" s="428"/>
    </row>
    <row r="171" spans="1:14" ht="12.75">
      <c r="A171" s="427"/>
      <c r="B171" s="427"/>
      <c r="C171" s="427"/>
      <c r="D171" s="427"/>
      <c r="E171" s="430"/>
      <c r="F171" s="430"/>
      <c r="G171" s="430"/>
      <c r="H171" s="430"/>
      <c r="I171" s="430"/>
      <c r="J171" s="430"/>
      <c r="K171" s="428"/>
      <c r="L171" s="428"/>
      <c r="M171" s="428"/>
      <c r="N171" s="428"/>
    </row>
    <row r="172" spans="1:14" ht="12.75">
      <c r="A172" s="427"/>
      <c r="B172" s="427"/>
      <c r="C172" s="427"/>
      <c r="D172" s="427"/>
      <c r="E172" s="430"/>
      <c r="F172" s="430"/>
      <c r="G172" s="430"/>
      <c r="H172" s="430"/>
      <c r="I172" s="430"/>
      <c r="J172" s="430"/>
      <c r="K172" s="428"/>
      <c r="L172" s="428"/>
      <c r="M172" s="428"/>
      <c r="N172" s="428"/>
    </row>
    <row r="173" spans="1:14" ht="12.75">
      <c r="A173" s="427"/>
      <c r="B173" s="427"/>
      <c r="C173" s="427"/>
      <c r="D173" s="427"/>
      <c r="E173" s="430"/>
      <c r="F173" s="430"/>
      <c r="G173" s="430"/>
      <c r="H173" s="430"/>
      <c r="I173" s="430"/>
      <c r="J173" s="430"/>
      <c r="K173" s="428"/>
      <c r="L173" s="428"/>
      <c r="M173" s="428"/>
      <c r="N173" s="428"/>
    </row>
    <row r="174" spans="1:14" ht="12.75">
      <c r="A174" s="427"/>
      <c r="B174" s="427"/>
      <c r="C174" s="427"/>
      <c r="D174" s="427"/>
      <c r="E174" s="430"/>
      <c r="F174" s="430"/>
      <c r="G174" s="430"/>
      <c r="H174" s="430"/>
      <c r="I174" s="430"/>
      <c r="J174" s="430"/>
      <c r="K174" s="428"/>
      <c r="L174" s="428"/>
      <c r="M174" s="428"/>
      <c r="N174" s="428"/>
    </row>
    <row r="175" spans="1:14" ht="12.75">
      <c r="A175" s="427"/>
      <c r="B175" s="427"/>
      <c r="C175" s="427"/>
      <c r="D175" s="427"/>
      <c r="E175" s="430"/>
      <c r="F175" s="430"/>
      <c r="G175" s="430"/>
      <c r="H175" s="430"/>
      <c r="I175" s="430"/>
      <c r="J175" s="430"/>
      <c r="K175" s="428"/>
      <c r="L175" s="428"/>
      <c r="M175" s="428"/>
      <c r="N175" s="428"/>
    </row>
    <row r="176" spans="1:14" ht="12.75">
      <c r="A176" s="427"/>
      <c r="B176" s="427"/>
      <c r="C176" s="427"/>
      <c r="D176" s="427"/>
      <c r="E176" s="430"/>
      <c r="F176" s="430"/>
      <c r="G176" s="430"/>
      <c r="H176" s="430"/>
      <c r="I176" s="430"/>
      <c r="J176" s="430"/>
      <c r="K176" s="428"/>
      <c r="L176" s="428"/>
      <c r="M176" s="428"/>
      <c r="N176" s="428"/>
    </row>
    <row r="177" spans="1:14" ht="12.75">
      <c r="A177" s="427"/>
      <c r="B177" s="426"/>
      <c r="C177" s="426"/>
      <c r="D177" s="426"/>
      <c r="E177" s="441"/>
      <c r="F177" s="441"/>
      <c r="G177" s="441"/>
      <c r="H177" s="441"/>
      <c r="I177" s="441"/>
      <c r="J177" s="441"/>
      <c r="K177" s="434"/>
      <c r="L177" s="434"/>
      <c r="M177" s="434"/>
      <c r="N177" s="434"/>
    </row>
    <row r="178" spans="1:14" ht="12.75">
      <c r="A178" s="427"/>
      <c r="B178" s="426"/>
      <c r="C178" s="426"/>
      <c r="D178" s="426"/>
      <c r="E178" s="441"/>
      <c r="F178" s="441"/>
      <c r="G178" s="441"/>
      <c r="H178" s="441"/>
      <c r="I178" s="441"/>
      <c r="J178" s="441"/>
      <c r="K178" s="429"/>
      <c r="L178" s="429"/>
      <c r="M178" s="429"/>
      <c r="N178" s="429"/>
    </row>
    <row r="179" spans="1:14" ht="12.75">
      <c r="A179" s="427"/>
      <c r="B179" s="426"/>
      <c r="C179" s="426"/>
      <c r="D179" s="426"/>
      <c r="E179" s="441"/>
      <c r="F179" s="441"/>
      <c r="G179" s="441"/>
      <c r="H179" s="441"/>
      <c r="I179" s="441"/>
      <c r="J179" s="441"/>
      <c r="K179" s="429"/>
      <c r="L179" s="429"/>
      <c r="M179" s="429"/>
      <c r="N179" s="429"/>
    </row>
    <row r="180" spans="1:14" ht="12.75">
      <c r="A180" s="426"/>
      <c r="B180" s="426"/>
      <c r="C180" s="426"/>
      <c r="D180" s="426"/>
      <c r="E180" s="430"/>
      <c r="F180" s="430"/>
      <c r="G180" s="430"/>
      <c r="H180" s="430"/>
      <c r="I180" s="430"/>
      <c r="J180" s="430"/>
      <c r="K180" s="429"/>
      <c r="L180" s="429"/>
      <c r="M180" s="429"/>
      <c r="N180" s="429"/>
    </row>
    <row r="181" spans="1:14" ht="12.75">
      <c r="A181" s="427"/>
      <c r="B181" s="427"/>
      <c r="C181" s="427"/>
      <c r="D181" s="427"/>
      <c r="E181" s="430"/>
      <c r="F181" s="430"/>
      <c r="G181" s="430"/>
      <c r="H181" s="430"/>
      <c r="I181" s="430"/>
      <c r="J181" s="430"/>
      <c r="K181" s="428"/>
      <c r="L181" s="428"/>
      <c r="M181" s="428"/>
      <c r="N181" s="428"/>
    </row>
    <row r="182" spans="1:14" ht="12.75">
      <c r="A182" s="427"/>
      <c r="B182" s="427"/>
      <c r="C182" s="427"/>
      <c r="D182" s="427"/>
      <c r="E182" s="430"/>
      <c r="F182" s="430"/>
      <c r="G182" s="430"/>
      <c r="H182" s="430"/>
      <c r="I182" s="430"/>
      <c r="J182" s="430"/>
      <c r="K182" s="428"/>
      <c r="L182" s="428"/>
      <c r="M182" s="428"/>
      <c r="N182" s="428"/>
    </row>
    <row r="183" spans="1:14" ht="12.75">
      <c r="A183" s="427"/>
      <c r="B183" s="427"/>
      <c r="C183" s="427"/>
      <c r="D183" s="427"/>
      <c r="E183" s="430"/>
      <c r="F183" s="430"/>
      <c r="G183" s="430"/>
      <c r="H183" s="430"/>
      <c r="I183" s="430"/>
      <c r="J183" s="430"/>
      <c r="K183" s="428"/>
      <c r="L183" s="428"/>
      <c r="M183" s="428"/>
      <c r="N183" s="428"/>
    </row>
    <row r="184" spans="1:14" ht="12.75">
      <c r="A184" s="427"/>
      <c r="B184" s="427"/>
      <c r="C184" s="427"/>
      <c r="D184" s="427"/>
      <c r="E184" s="430"/>
      <c r="F184" s="430"/>
      <c r="G184" s="430"/>
      <c r="H184" s="430"/>
      <c r="I184" s="430"/>
      <c r="J184" s="430"/>
      <c r="K184" s="428"/>
      <c r="L184" s="428"/>
      <c r="M184" s="428"/>
      <c r="N184" s="428"/>
    </row>
    <row r="185" spans="1:14" ht="12.75">
      <c r="A185" s="427"/>
      <c r="B185" s="427"/>
      <c r="C185" s="427"/>
      <c r="D185" s="427"/>
      <c r="E185" s="430"/>
      <c r="F185" s="430"/>
      <c r="G185" s="430"/>
      <c r="H185" s="430"/>
      <c r="I185" s="430"/>
      <c r="J185" s="430"/>
      <c r="K185" s="428"/>
      <c r="L185" s="428"/>
      <c r="M185" s="428"/>
      <c r="N185" s="428"/>
    </row>
    <row r="186" spans="1:14" ht="12.75">
      <c r="A186" s="427"/>
      <c r="B186" s="426"/>
      <c r="C186" s="426"/>
      <c r="D186" s="426"/>
      <c r="E186" s="441"/>
      <c r="F186" s="441"/>
      <c r="G186" s="441"/>
      <c r="H186" s="441"/>
      <c r="I186" s="441"/>
      <c r="J186" s="441"/>
      <c r="K186" s="434"/>
      <c r="L186" s="434"/>
      <c r="M186" s="434"/>
      <c r="N186" s="434"/>
    </row>
    <row r="187" spans="1:14" ht="12.75">
      <c r="A187" s="426"/>
      <c r="B187" s="426"/>
      <c r="C187" s="426"/>
      <c r="D187" s="426"/>
      <c r="E187" s="427"/>
      <c r="F187" s="427"/>
      <c r="G187" s="427"/>
      <c r="H187" s="427"/>
      <c r="I187" s="427"/>
      <c r="J187" s="427"/>
      <c r="K187" s="429"/>
      <c r="L187" s="429"/>
      <c r="M187" s="429"/>
      <c r="N187" s="429"/>
    </row>
    <row r="188" spans="1:14" ht="12.75">
      <c r="A188" s="427"/>
      <c r="B188" s="427"/>
      <c r="C188" s="427"/>
      <c r="D188" s="427"/>
      <c r="E188" s="427"/>
      <c r="F188" s="427"/>
      <c r="G188" s="427"/>
      <c r="H188" s="427"/>
      <c r="I188" s="427"/>
      <c r="J188" s="427"/>
      <c r="K188" s="428"/>
      <c r="L188" s="428"/>
      <c r="M188" s="428"/>
      <c r="N188" s="428"/>
    </row>
    <row r="189" spans="1:14" ht="12.75">
      <c r="A189" s="427"/>
      <c r="B189" s="427"/>
      <c r="C189" s="427"/>
      <c r="D189" s="427"/>
      <c r="E189" s="427"/>
      <c r="F189" s="427"/>
      <c r="G189" s="427"/>
      <c r="H189" s="427"/>
      <c r="I189" s="427"/>
      <c r="J189" s="427"/>
      <c r="K189" s="428"/>
      <c r="L189" s="428"/>
      <c r="M189" s="428"/>
      <c r="N189" s="428"/>
    </row>
    <row r="190" spans="1:14" ht="12.75">
      <c r="A190" s="427"/>
      <c r="B190" s="426"/>
      <c r="C190" s="426"/>
      <c r="D190" s="426"/>
      <c r="E190" s="426"/>
      <c r="F190" s="426"/>
      <c r="G190" s="426"/>
      <c r="H190" s="426"/>
      <c r="I190" s="427"/>
      <c r="J190" s="427"/>
      <c r="K190" s="434"/>
      <c r="L190" s="434"/>
      <c r="M190" s="434"/>
      <c r="N190" s="434"/>
    </row>
    <row r="191" spans="1:14" ht="12.75">
      <c r="A191" s="427"/>
      <c r="B191" s="427"/>
      <c r="C191" s="427"/>
      <c r="D191" s="427"/>
      <c r="E191" s="427"/>
      <c r="F191" s="427"/>
      <c r="G191" s="427"/>
      <c r="H191" s="427"/>
      <c r="I191" s="427"/>
      <c r="J191" s="427"/>
      <c r="K191" s="428"/>
      <c r="L191" s="428"/>
      <c r="M191" s="428"/>
      <c r="N191" s="428"/>
    </row>
    <row r="192" spans="1:14" ht="12.75">
      <c r="A192" s="427"/>
      <c r="B192" s="426"/>
      <c r="C192" s="426"/>
      <c r="D192" s="426"/>
      <c r="E192" s="426"/>
      <c r="F192" s="426"/>
      <c r="G192" s="426"/>
      <c r="H192" s="426"/>
      <c r="I192" s="427"/>
      <c r="J192" s="427"/>
      <c r="K192" s="434"/>
      <c r="L192" s="434"/>
      <c r="M192" s="434"/>
      <c r="N192" s="434"/>
    </row>
    <row r="193" spans="1:14" ht="12.75">
      <c r="A193" s="427"/>
      <c r="B193" s="427"/>
      <c r="C193" s="427"/>
      <c r="D193" s="427"/>
      <c r="E193" s="427"/>
      <c r="F193" s="427"/>
      <c r="G193" s="427"/>
      <c r="H193" s="427"/>
      <c r="I193" s="427"/>
      <c r="J193" s="427"/>
      <c r="K193" s="428"/>
      <c r="L193" s="428"/>
      <c r="M193" s="428"/>
      <c r="N193" s="428"/>
    </row>
    <row r="194" spans="1:14" ht="12.75">
      <c r="A194" s="427"/>
      <c r="B194" s="426"/>
      <c r="C194" s="426"/>
      <c r="D194" s="426"/>
      <c r="E194" s="426"/>
      <c r="F194" s="426"/>
      <c r="G194" s="426"/>
      <c r="H194" s="426"/>
      <c r="I194" s="427"/>
      <c r="J194" s="427"/>
      <c r="K194" s="434"/>
      <c r="L194" s="434"/>
      <c r="M194" s="434"/>
      <c r="N194" s="434"/>
    </row>
    <row r="195" spans="1:14" ht="12.75">
      <c r="A195" s="426"/>
      <c r="B195" s="426"/>
      <c r="C195" s="426"/>
      <c r="D195" s="426"/>
      <c r="E195" s="427"/>
      <c r="F195" s="427"/>
      <c r="G195" s="427"/>
      <c r="H195" s="427"/>
      <c r="I195" s="427"/>
      <c r="J195" s="427"/>
      <c r="K195" s="429"/>
      <c r="L195" s="429"/>
      <c r="M195" s="429"/>
      <c r="N195" s="429"/>
    </row>
    <row r="196" spans="1:14" ht="12.75">
      <c r="A196" s="427"/>
      <c r="B196" s="427"/>
      <c r="C196" s="427"/>
      <c r="D196" s="427"/>
      <c r="E196" s="430"/>
      <c r="F196" s="430"/>
      <c r="G196" s="430"/>
      <c r="H196" s="430"/>
      <c r="I196" s="427"/>
      <c r="J196" s="427"/>
      <c r="K196" s="428"/>
      <c r="L196" s="428"/>
      <c r="M196" s="428"/>
      <c r="N196" s="428"/>
    </row>
    <row r="197" spans="1:14" ht="12.75">
      <c r="A197" s="490"/>
      <c r="B197" s="427"/>
      <c r="C197" s="427"/>
      <c r="D197" s="427"/>
      <c r="E197" s="430"/>
      <c r="F197" s="430"/>
      <c r="G197" s="430"/>
      <c r="H197" s="430"/>
      <c r="I197" s="427"/>
      <c r="J197" s="427"/>
      <c r="K197" s="428"/>
      <c r="L197" s="428"/>
      <c r="M197" s="428"/>
      <c r="N197" s="428"/>
    </row>
    <row r="198" spans="1:14" ht="12.75">
      <c r="A198" s="427"/>
      <c r="B198" s="426"/>
      <c r="C198" s="426"/>
      <c r="D198" s="426"/>
      <c r="E198" s="441"/>
      <c r="F198" s="441"/>
      <c r="G198" s="441"/>
      <c r="H198" s="441"/>
      <c r="I198" s="427"/>
      <c r="J198" s="427"/>
      <c r="K198" s="434"/>
      <c r="L198" s="434"/>
      <c r="M198" s="434"/>
      <c r="N198" s="434"/>
    </row>
    <row r="199" spans="1:14" ht="12.75">
      <c r="A199" s="426"/>
      <c r="B199" s="426"/>
      <c r="C199" s="426"/>
      <c r="D199" s="426"/>
      <c r="E199" s="427"/>
      <c r="F199" s="427"/>
      <c r="G199" s="427"/>
      <c r="H199" s="427"/>
      <c r="I199" s="427"/>
      <c r="J199" s="427"/>
      <c r="K199" s="429"/>
      <c r="L199" s="429"/>
      <c r="M199" s="429"/>
      <c r="N199" s="429"/>
    </row>
    <row r="200" spans="1:14" ht="12.75">
      <c r="A200" s="427"/>
      <c r="B200" s="427"/>
      <c r="C200" s="427"/>
      <c r="D200" s="427"/>
      <c r="E200" s="427"/>
      <c r="F200" s="427"/>
      <c r="G200" s="430"/>
      <c r="H200" s="430"/>
      <c r="I200" s="427"/>
      <c r="J200" s="427"/>
      <c r="K200" s="428"/>
      <c r="L200" s="428"/>
      <c r="M200" s="428"/>
      <c r="N200" s="428"/>
    </row>
    <row r="201" spans="1:14" ht="12.75">
      <c r="A201" s="427"/>
      <c r="B201" s="427"/>
      <c r="C201" s="427"/>
      <c r="D201" s="427"/>
      <c r="E201" s="427"/>
      <c r="F201" s="427"/>
      <c r="G201" s="430"/>
      <c r="H201" s="430"/>
      <c r="I201" s="427"/>
      <c r="J201" s="427"/>
      <c r="K201" s="428"/>
      <c r="L201" s="428"/>
      <c r="M201" s="428"/>
      <c r="N201" s="428"/>
    </row>
    <row r="202" spans="1:14" ht="12.75">
      <c r="A202" s="427"/>
      <c r="B202" s="427"/>
      <c r="C202" s="427"/>
      <c r="D202" s="427"/>
      <c r="E202" s="427"/>
      <c r="F202" s="427"/>
      <c r="G202" s="430"/>
      <c r="H202" s="430"/>
      <c r="I202" s="427"/>
      <c r="J202" s="427"/>
      <c r="K202" s="428"/>
      <c r="L202" s="428"/>
      <c r="M202" s="428"/>
      <c r="N202" s="428"/>
    </row>
    <row r="203" spans="1:14" ht="12.75">
      <c r="A203" s="427"/>
      <c r="B203" s="427"/>
      <c r="C203" s="427"/>
      <c r="D203" s="427"/>
      <c r="E203" s="427"/>
      <c r="F203" s="427"/>
      <c r="G203" s="430"/>
      <c r="H203" s="430"/>
      <c r="I203" s="427"/>
      <c r="J203" s="427"/>
      <c r="K203" s="428"/>
      <c r="L203" s="428"/>
      <c r="M203" s="428"/>
      <c r="N203" s="428"/>
    </row>
    <row r="204" spans="1:14" ht="12.75">
      <c r="A204" s="427"/>
      <c r="B204" s="427"/>
      <c r="C204" s="427"/>
      <c r="D204" s="427"/>
      <c r="E204" s="427"/>
      <c r="F204" s="427"/>
      <c r="G204" s="430"/>
      <c r="H204" s="430"/>
      <c r="I204" s="427"/>
      <c r="J204" s="427"/>
      <c r="K204" s="428"/>
      <c r="L204" s="428"/>
      <c r="M204" s="428"/>
      <c r="N204" s="428"/>
    </row>
    <row r="205" spans="1:14" ht="12.75">
      <c r="A205" s="427"/>
      <c r="B205" s="426"/>
      <c r="C205" s="426"/>
      <c r="D205" s="426"/>
      <c r="E205" s="427"/>
      <c r="F205" s="427"/>
      <c r="G205" s="441"/>
      <c r="H205" s="441"/>
      <c r="I205" s="427"/>
      <c r="J205" s="427"/>
      <c r="K205" s="434"/>
      <c r="L205" s="434"/>
      <c r="M205" s="434"/>
      <c r="N205" s="434"/>
    </row>
    <row r="206" spans="1:14" ht="12.75">
      <c r="A206" s="426"/>
      <c r="B206" s="426"/>
      <c r="C206" s="426"/>
      <c r="D206" s="426"/>
      <c r="E206" s="427"/>
      <c r="F206" s="427"/>
      <c r="G206" s="427"/>
      <c r="H206" s="427"/>
      <c r="I206" s="427"/>
      <c r="J206" s="427"/>
      <c r="K206" s="429"/>
      <c r="L206" s="429"/>
      <c r="M206" s="429"/>
      <c r="N206" s="429"/>
    </row>
    <row r="207" spans="1:14" ht="12.75">
      <c r="A207" s="427"/>
      <c r="B207" s="427"/>
      <c r="C207" s="427"/>
      <c r="D207" s="427"/>
      <c r="E207" s="427"/>
      <c r="F207" s="427"/>
      <c r="G207" s="430"/>
      <c r="H207" s="430"/>
      <c r="I207" s="427"/>
      <c r="J207" s="427"/>
      <c r="K207" s="428"/>
      <c r="L207" s="428"/>
      <c r="M207" s="428"/>
      <c r="N207" s="428"/>
    </row>
    <row r="208" spans="1:14" ht="12.75">
      <c r="A208" s="427"/>
      <c r="B208" s="427"/>
      <c r="C208" s="427"/>
      <c r="D208" s="427"/>
      <c r="E208" s="427"/>
      <c r="F208" s="427"/>
      <c r="G208" s="430"/>
      <c r="H208" s="430"/>
      <c r="I208" s="427"/>
      <c r="J208" s="427"/>
      <c r="K208" s="428"/>
      <c r="L208" s="428"/>
      <c r="M208" s="428"/>
      <c r="N208" s="428"/>
    </row>
    <row r="209" spans="1:14" ht="12.75">
      <c r="A209" s="427"/>
      <c r="B209" s="427"/>
      <c r="C209" s="427"/>
      <c r="D209" s="427"/>
      <c r="E209" s="427"/>
      <c r="F209" s="427"/>
      <c r="G209" s="430"/>
      <c r="H209" s="430"/>
      <c r="I209" s="427"/>
      <c r="J209" s="427"/>
      <c r="K209" s="428"/>
      <c r="L209" s="428"/>
      <c r="M209" s="428"/>
      <c r="N209" s="428"/>
    </row>
    <row r="210" spans="1:14" ht="12.75">
      <c r="A210" s="427"/>
      <c r="B210" s="427"/>
      <c r="C210" s="427"/>
      <c r="D210" s="427"/>
      <c r="E210" s="427"/>
      <c r="F210" s="427"/>
      <c r="G210" s="430"/>
      <c r="H210" s="430"/>
      <c r="I210" s="427"/>
      <c r="J210" s="427"/>
      <c r="K210" s="428"/>
      <c r="L210" s="428"/>
      <c r="M210" s="428"/>
      <c r="N210" s="428"/>
    </row>
    <row r="211" spans="1:14" ht="12.75">
      <c r="A211" s="427"/>
      <c r="B211" s="426"/>
      <c r="C211" s="426"/>
      <c r="D211" s="426"/>
      <c r="E211" s="427"/>
      <c r="F211" s="427"/>
      <c r="G211" s="441"/>
      <c r="H211" s="441"/>
      <c r="I211" s="427"/>
      <c r="J211" s="427"/>
      <c r="K211" s="434"/>
      <c r="L211" s="434"/>
      <c r="M211" s="434"/>
      <c r="N211" s="434"/>
    </row>
    <row r="212" spans="1:14" ht="12.75">
      <c r="A212" s="427"/>
      <c r="B212" s="426"/>
      <c r="C212" s="426"/>
      <c r="D212" s="426"/>
      <c r="E212" s="427"/>
      <c r="F212" s="427"/>
      <c r="G212" s="441"/>
      <c r="H212" s="441"/>
      <c r="I212" s="427"/>
      <c r="J212" s="427"/>
      <c r="K212" s="434"/>
      <c r="L212" s="434"/>
      <c r="M212" s="434"/>
      <c r="N212" s="434"/>
    </row>
    <row r="213" spans="1:14" ht="12.75">
      <c r="A213" s="427"/>
      <c r="B213" s="426"/>
      <c r="C213" s="426"/>
      <c r="D213" s="426"/>
      <c r="E213" s="427"/>
      <c r="F213" s="427"/>
      <c r="G213" s="441"/>
      <c r="H213" s="441"/>
      <c r="I213" s="427"/>
      <c r="J213" s="427"/>
      <c r="K213" s="434"/>
      <c r="L213" s="434"/>
      <c r="M213" s="434"/>
      <c r="N213" s="434"/>
    </row>
    <row r="214" spans="1:14" ht="12.75">
      <c r="A214" s="435"/>
      <c r="B214" s="426"/>
      <c r="C214" s="426"/>
      <c r="D214" s="426"/>
      <c r="E214" s="436"/>
      <c r="F214" s="436"/>
      <c r="G214" s="436"/>
      <c r="H214" s="436"/>
      <c r="I214" s="436"/>
      <c r="J214" s="431"/>
      <c r="K214" s="429"/>
      <c r="L214" s="429"/>
      <c r="M214" s="429"/>
      <c r="N214" s="429"/>
    </row>
    <row r="215" spans="1:14" ht="12.75">
      <c r="A215" s="429"/>
      <c r="B215" s="438"/>
      <c r="C215" s="438"/>
      <c r="D215" s="438"/>
      <c r="E215" s="436"/>
      <c r="F215" s="436"/>
      <c r="G215" s="436"/>
      <c r="H215" s="436"/>
      <c r="I215" s="436"/>
      <c r="J215" s="431"/>
      <c r="K215" s="428"/>
      <c r="L215" s="428"/>
      <c r="M215" s="428"/>
      <c r="N215" s="428"/>
    </row>
    <row r="216" spans="1:14" ht="12.75">
      <c r="A216" s="431"/>
      <c r="B216" s="438"/>
      <c r="C216" s="438"/>
      <c r="D216" s="438"/>
      <c r="E216" s="436"/>
      <c r="F216" s="436"/>
      <c r="G216" s="436"/>
      <c r="H216" s="436"/>
      <c r="I216" s="436"/>
      <c r="J216" s="431"/>
      <c r="K216" s="428"/>
      <c r="L216" s="428"/>
      <c r="M216" s="428"/>
      <c r="N216" s="428"/>
    </row>
    <row r="217" spans="1:14" ht="12.75">
      <c r="A217" s="437"/>
      <c r="B217" s="438"/>
      <c r="C217" s="438"/>
      <c r="D217" s="438"/>
      <c r="E217" s="436"/>
      <c r="F217" s="436"/>
      <c r="G217" s="436"/>
      <c r="H217" s="436"/>
      <c r="I217" s="436"/>
      <c r="J217" s="431"/>
      <c r="K217" s="428"/>
      <c r="L217" s="428"/>
      <c r="M217" s="428"/>
      <c r="N217" s="428"/>
    </row>
    <row r="218" spans="1:14" ht="12.75">
      <c r="A218" s="437"/>
      <c r="B218" s="438"/>
      <c r="C218" s="438"/>
      <c r="D218" s="438"/>
      <c r="E218" s="436"/>
      <c r="F218" s="436"/>
      <c r="G218" s="436"/>
      <c r="H218" s="436"/>
      <c r="I218" s="436"/>
      <c r="J218" s="431"/>
      <c r="K218" s="428"/>
      <c r="L218" s="428"/>
      <c r="M218" s="428"/>
      <c r="N218" s="428"/>
    </row>
    <row r="219" spans="1:14" ht="12.75">
      <c r="A219" s="437"/>
      <c r="B219" s="438"/>
      <c r="C219" s="438"/>
      <c r="D219" s="438"/>
      <c r="E219" s="436"/>
      <c r="F219" s="436"/>
      <c r="G219" s="436"/>
      <c r="H219" s="436"/>
      <c r="I219" s="436"/>
      <c r="J219" s="431"/>
      <c r="K219" s="428"/>
      <c r="L219" s="428"/>
      <c r="M219" s="428"/>
      <c r="N219" s="428"/>
    </row>
    <row r="220" spans="1:14" ht="12.75">
      <c r="A220" s="437"/>
      <c r="B220" s="438"/>
      <c r="C220" s="438"/>
      <c r="D220" s="438"/>
      <c r="E220" s="436"/>
      <c r="F220" s="436"/>
      <c r="G220" s="436"/>
      <c r="H220" s="436"/>
      <c r="I220" s="436"/>
      <c r="J220" s="431"/>
      <c r="K220" s="428"/>
      <c r="L220" s="428"/>
      <c r="M220" s="428"/>
      <c r="N220" s="428"/>
    </row>
    <row r="221" spans="1:14" ht="12.75">
      <c r="A221" s="437"/>
      <c r="B221" s="438"/>
      <c r="C221" s="438"/>
      <c r="D221" s="438"/>
      <c r="E221" s="436"/>
      <c r="F221" s="436"/>
      <c r="G221" s="436"/>
      <c r="H221" s="436"/>
      <c r="I221" s="436"/>
      <c r="J221" s="431"/>
      <c r="K221" s="428"/>
      <c r="L221" s="428"/>
      <c r="M221" s="428"/>
      <c r="N221" s="428"/>
    </row>
    <row r="222" spans="1:14" ht="12.75">
      <c r="A222" s="437"/>
      <c r="B222" s="438"/>
      <c r="C222" s="438"/>
      <c r="D222" s="438"/>
      <c r="E222" s="436"/>
      <c r="F222" s="436"/>
      <c r="G222" s="436"/>
      <c r="H222" s="436"/>
      <c r="I222" s="436"/>
      <c r="J222" s="431"/>
      <c r="K222" s="428"/>
      <c r="L222" s="428"/>
      <c r="M222" s="428"/>
      <c r="N222" s="428"/>
    </row>
    <row r="223" spans="1:14" ht="12.75">
      <c r="A223" s="437"/>
      <c r="B223" s="438"/>
      <c r="C223" s="438"/>
      <c r="D223" s="438"/>
      <c r="E223" s="436"/>
      <c r="F223" s="436"/>
      <c r="G223" s="436"/>
      <c r="H223" s="436"/>
      <c r="I223" s="436"/>
      <c r="J223" s="431"/>
      <c r="K223" s="428"/>
      <c r="L223" s="428"/>
      <c r="M223" s="428"/>
      <c r="N223" s="428"/>
    </row>
    <row r="224" spans="1:14" ht="12.75">
      <c r="A224" s="437"/>
      <c r="B224" s="438"/>
      <c r="C224" s="438"/>
      <c r="D224" s="438"/>
      <c r="E224" s="436"/>
      <c r="F224" s="436"/>
      <c r="G224" s="436"/>
      <c r="H224" s="436"/>
      <c r="I224" s="436"/>
      <c r="J224" s="431"/>
      <c r="K224" s="428"/>
      <c r="L224" s="428"/>
      <c r="M224" s="428"/>
      <c r="N224" s="428"/>
    </row>
    <row r="225" spans="1:14" ht="12.75">
      <c r="A225" s="437"/>
      <c r="B225" s="438"/>
      <c r="C225" s="438"/>
      <c r="D225" s="438"/>
      <c r="E225" s="436"/>
      <c r="F225" s="436"/>
      <c r="G225" s="436"/>
      <c r="H225" s="436"/>
      <c r="I225" s="436"/>
      <c r="J225" s="431"/>
      <c r="K225" s="428"/>
      <c r="L225" s="428"/>
      <c r="M225" s="428"/>
      <c r="N225" s="428"/>
    </row>
    <row r="226" spans="1:14" ht="12.75">
      <c r="A226" s="437"/>
      <c r="B226" s="438"/>
      <c r="C226" s="438"/>
      <c r="D226" s="438"/>
      <c r="E226" s="436"/>
      <c r="F226" s="436"/>
      <c r="G226" s="436"/>
      <c r="H226" s="436"/>
      <c r="I226" s="436"/>
      <c r="J226" s="431"/>
      <c r="K226" s="428"/>
      <c r="L226" s="428"/>
      <c r="M226" s="428"/>
      <c r="N226" s="428"/>
    </row>
    <row r="227" spans="1:14" ht="12.75">
      <c r="A227" s="437"/>
      <c r="B227" s="438"/>
      <c r="C227" s="438"/>
      <c r="D227" s="438"/>
      <c r="E227" s="436"/>
      <c r="F227" s="436"/>
      <c r="G227" s="436"/>
      <c r="H227" s="436"/>
      <c r="I227" s="436"/>
      <c r="J227" s="431"/>
      <c r="K227" s="428"/>
      <c r="L227" s="428"/>
      <c r="M227" s="428"/>
      <c r="N227" s="428"/>
    </row>
    <row r="228" spans="1:14" ht="12.75">
      <c r="A228" s="437"/>
      <c r="B228" s="438"/>
      <c r="C228" s="438"/>
      <c r="D228" s="438"/>
      <c r="E228" s="436"/>
      <c r="F228" s="436"/>
      <c r="G228" s="436"/>
      <c r="H228" s="436"/>
      <c r="I228" s="436"/>
      <c r="J228" s="489"/>
      <c r="K228" s="428"/>
      <c r="L228" s="428"/>
      <c r="M228" s="428"/>
      <c r="N228" s="428"/>
    </row>
    <row r="229" spans="1:14" ht="12.75">
      <c r="A229" s="429"/>
      <c r="B229" s="438"/>
      <c r="C229" s="438"/>
      <c r="D229" s="438"/>
      <c r="E229" s="436"/>
      <c r="F229" s="436"/>
      <c r="G229" s="436"/>
      <c r="H229" s="436"/>
      <c r="I229" s="436"/>
      <c r="J229" s="489"/>
      <c r="K229" s="428"/>
      <c r="L229" s="428"/>
      <c r="M229" s="428"/>
      <c r="N229" s="428"/>
    </row>
    <row r="230" spans="1:14" ht="12.75">
      <c r="A230" s="437"/>
      <c r="B230" s="432"/>
      <c r="C230" s="432"/>
      <c r="D230" s="432"/>
      <c r="E230" s="437"/>
      <c r="F230" s="436"/>
      <c r="G230" s="433"/>
      <c r="H230" s="433"/>
      <c r="I230" s="436"/>
      <c r="J230" s="489"/>
      <c r="K230" s="434"/>
      <c r="L230" s="434"/>
      <c r="M230" s="434"/>
      <c r="N230" s="434"/>
    </row>
    <row r="231" spans="1:14" ht="12.75">
      <c r="A231" s="426"/>
      <c r="B231" s="426"/>
      <c r="C231" s="426"/>
      <c r="D231" s="426"/>
      <c r="E231" s="427"/>
      <c r="F231" s="427"/>
      <c r="G231" s="427"/>
      <c r="H231" s="427"/>
      <c r="I231" s="427"/>
      <c r="J231" s="427"/>
      <c r="K231" s="429"/>
      <c r="L231" s="429"/>
      <c r="M231" s="429"/>
      <c r="N231" s="429"/>
    </row>
    <row r="232" spans="1:14" ht="12.75">
      <c r="A232" s="427"/>
      <c r="B232" s="427"/>
      <c r="C232" s="427"/>
      <c r="D232" s="427"/>
      <c r="E232" s="442"/>
      <c r="F232" s="442"/>
      <c r="G232" s="442"/>
      <c r="H232" s="442"/>
      <c r="I232" s="442"/>
      <c r="J232" s="442"/>
      <c r="K232" s="428"/>
      <c r="L232" s="428"/>
      <c r="M232" s="428"/>
      <c r="N232" s="428"/>
    </row>
    <row r="233" spans="1:14" ht="12.75">
      <c r="A233" s="427"/>
      <c r="B233" s="427"/>
      <c r="C233" s="427"/>
      <c r="D233" s="427"/>
      <c r="E233" s="442"/>
      <c r="F233" s="442"/>
      <c r="G233" s="442"/>
      <c r="H233" s="442"/>
      <c r="I233" s="442"/>
      <c r="J233" s="442"/>
      <c r="K233" s="428"/>
      <c r="L233" s="428"/>
      <c r="M233" s="428"/>
      <c r="N233" s="428"/>
    </row>
    <row r="234" spans="1:14" ht="12.75">
      <c r="A234" s="427"/>
      <c r="B234" s="427"/>
      <c r="C234" s="427"/>
      <c r="D234" s="427"/>
      <c r="E234" s="442"/>
      <c r="F234" s="442"/>
      <c r="G234" s="442"/>
      <c r="H234" s="442"/>
      <c r="I234" s="442"/>
      <c r="J234" s="442"/>
      <c r="K234" s="428"/>
      <c r="L234" s="428"/>
      <c r="M234" s="428"/>
      <c r="N234" s="428"/>
    </row>
    <row r="235" spans="1:14" ht="12.75">
      <c r="A235" s="427"/>
      <c r="B235" s="427"/>
      <c r="C235" s="427"/>
      <c r="D235" s="427"/>
      <c r="E235" s="442"/>
      <c r="F235" s="442"/>
      <c r="G235" s="442"/>
      <c r="H235" s="442"/>
      <c r="I235" s="442"/>
      <c r="J235" s="442"/>
      <c r="K235" s="428"/>
      <c r="L235" s="428"/>
      <c r="M235" s="428"/>
      <c r="N235" s="428"/>
    </row>
    <row r="236" spans="1:14" ht="12.75">
      <c r="A236" s="427"/>
      <c r="B236" s="427"/>
      <c r="C236" s="427"/>
      <c r="D236" s="427"/>
      <c r="E236" s="442"/>
      <c r="F236" s="442"/>
      <c r="G236" s="442"/>
      <c r="H236" s="442"/>
      <c r="I236" s="442"/>
      <c r="J236" s="442"/>
      <c r="K236" s="428"/>
      <c r="L236" s="428"/>
      <c r="M236" s="428"/>
      <c r="N236" s="428"/>
    </row>
    <row r="237" spans="1:14" ht="12.75">
      <c r="A237" s="427"/>
      <c r="B237" s="427"/>
      <c r="C237" s="427"/>
      <c r="D237" s="427"/>
      <c r="E237" s="442"/>
      <c r="F237" s="442"/>
      <c r="G237" s="442"/>
      <c r="H237" s="442"/>
      <c r="I237" s="442"/>
      <c r="J237" s="442"/>
      <c r="K237" s="428"/>
      <c r="L237" s="428"/>
      <c r="M237" s="428"/>
      <c r="N237" s="428"/>
    </row>
    <row r="238" spans="1:14" ht="12.75">
      <c r="A238" s="427"/>
      <c r="B238" s="427"/>
      <c r="C238" s="427"/>
      <c r="D238" s="427"/>
      <c r="E238" s="442"/>
      <c r="F238" s="442"/>
      <c r="G238" s="442"/>
      <c r="H238" s="442"/>
      <c r="I238" s="442"/>
      <c r="J238" s="442"/>
      <c r="K238" s="428"/>
      <c r="L238" s="428"/>
      <c r="M238" s="428"/>
      <c r="N238" s="428"/>
    </row>
    <row r="239" spans="1:14" ht="12.75">
      <c r="A239" s="427"/>
      <c r="B239" s="427"/>
      <c r="C239" s="427"/>
      <c r="D239" s="427"/>
      <c r="E239" s="442"/>
      <c r="F239" s="442"/>
      <c r="G239" s="442"/>
      <c r="H239" s="442"/>
      <c r="I239" s="442"/>
      <c r="J239" s="442"/>
      <c r="K239" s="428"/>
      <c r="L239" s="428"/>
      <c r="M239" s="428"/>
      <c r="N239" s="428"/>
    </row>
    <row r="240" spans="1:14" ht="12.75">
      <c r="A240" s="427"/>
      <c r="B240" s="427"/>
      <c r="C240" s="427"/>
      <c r="D240" s="427"/>
      <c r="E240" s="442"/>
      <c r="F240" s="442"/>
      <c r="G240" s="442"/>
      <c r="H240" s="442"/>
      <c r="I240" s="442"/>
      <c r="J240" s="442"/>
      <c r="K240" s="428"/>
      <c r="L240" s="428"/>
      <c r="M240" s="428"/>
      <c r="N240" s="428"/>
    </row>
    <row r="241" spans="1:14" ht="12.75">
      <c r="A241" s="427"/>
      <c r="B241" s="427"/>
      <c r="C241" s="427"/>
      <c r="D241" s="427"/>
      <c r="E241" s="442"/>
      <c r="F241" s="442"/>
      <c r="G241" s="442"/>
      <c r="H241" s="442"/>
      <c r="I241" s="442"/>
      <c r="J241" s="442"/>
      <c r="K241" s="428"/>
      <c r="L241" s="428"/>
      <c r="M241" s="428"/>
      <c r="N241" s="428"/>
    </row>
    <row r="242" spans="1:14" ht="12.75">
      <c r="A242" s="427"/>
      <c r="B242" s="427"/>
      <c r="C242" s="427"/>
      <c r="D242" s="427"/>
      <c r="E242" s="442"/>
      <c r="F242" s="442"/>
      <c r="G242" s="442"/>
      <c r="H242" s="442"/>
      <c r="I242" s="442"/>
      <c r="J242" s="442"/>
      <c r="K242" s="428"/>
      <c r="L242" s="428"/>
      <c r="M242" s="428"/>
      <c r="N242" s="428"/>
    </row>
    <row r="243" spans="1:14" ht="12.75">
      <c r="A243" s="427"/>
      <c r="B243" s="427"/>
      <c r="C243" s="427"/>
      <c r="D243" s="427"/>
      <c r="E243" s="442"/>
      <c r="F243" s="442"/>
      <c r="G243" s="442"/>
      <c r="H243" s="442"/>
      <c r="I243" s="442"/>
      <c r="J243" s="442"/>
      <c r="K243" s="428"/>
      <c r="L243" s="428"/>
      <c r="M243" s="428"/>
      <c r="N243" s="428"/>
    </row>
    <row r="244" spans="1:14" ht="12.75">
      <c r="A244" s="427"/>
      <c r="B244" s="427"/>
      <c r="C244" s="427"/>
      <c r="D244" s="427"/>
      <c r="E244" s="442"/>
      <c r="F244" s="442"/>
      <c r="G244" s="442"/>
      <c r="H244" s="442"/>
      <c r="I244" s="442"/>
      <c r="J244" s="442"/>
      <c r="K244" s="428"/>
      <c r="L244" s="428"/>
      <c r="M244" s="428"/>
      <c r="N244" s="428"/>
    </row>
    <row r="245" spans="1:14" ht="12.75">
      <c r="A245" s="427"/>
      <c r="B245" s="427"/>
      <c r="C245" s="427"/>
      <c r="D245" s="427"/>
      <c r="E245" s="442"/>
      <c r="F245" s="442"/>
      <c r="G245" s="442"/>
      <c r="H245" s="442"/>
      <c r="I245" s="442"/>
      <c r="J245" s="442"/>
      <c r="K245" s="428"/>
      <c r="L245" s="428"/>
      <c r="M245" s="428"/>
      <c r="N245" s="428"/>
    </row>
    <row r="246" spans="1:14" ht="12.75">
      <c r="A246" s="427"/>
      <c r="B246" s="427"/>
      <c r="C246" s="427"/>
      <c r="D246" s="427"/>
      <c r="E246" s="442"/>
      <c r="F246" s="442"/>
      <c r="G246" s="442"/>
      <c r="H246" s="442"/>
      <c r="I246" s="442"/>
      <c r="J246" s="442"/>
      <c r="K246" s="428"/>
      <c r="L246" s="428"/>
      <c r="M246" s="428"/>
      <c r="N246" s="428"/>
    </row>
    <row r="247" spans="1:14" ht="12.75">
      <c r="A247" s="427"/>
      <c r="B247" s="426"/>
      <c r="C247" s="426"/>
      <c r="D247" s="426"/>
      <c r="E247" s="442"/>
      <c r="F247" s="442"/>
      <c r="G247" s="491"/>
      <c r="H247" s="491"/>
      <c r="I247" s="442"/>
      <c r="J247" s="442"/>
      <c r="K247" s="434"/>
      <c r="L247" s="434"/>
      <c r="M247" s="434"/>
      <c r="N247" s="434"/>
    </row>
    <row r="248" spans="1:14" ht="12.75">
      <c r="A248" s="427"/>
      <c r="B248" s="426"/>
      <c r="C248" s="426"/>
      <c r="D248" s="426"/>
      <c r="E248" s="442"/>
      <c r="F248" s="442"/>
      <c r="G248" s="491"/>
      <c r="H248" s="491"/>
      <c r="I248" s="442"/>
      <c r="J248" s="442"/>
      <c r="K248" s="434"/>
      <c r="L248" s="434"/>
      <c r="M248" s="434"/>
      <c r="N248" s="434"/>
    </row>
    <row r="249" spans="1:14" ht="12.75">
      <c r="A249" s="427"/>
      <c r="B249" s="426"/>
      <c r="C249" s="426"/>
      <c r="D249" s="426"/>
      <c r="E249" s="442"/>
      <c r="F249" s="442"/>
      <c r="G249" s="491"/>
      <c r="H249" s="491"/>
      <c r="I249" s="442"/>
      <c r="J249" s="442"/>
      <c r="K249" s="434"/>
      <c r="L249" s="434"/>
      <c r="M249" s="434"/>
      <c r="N249" s="434"/>
    </row>
    <row r="250" spans="1:14" ht="12.75">
      <c r="A250" s="427"/>
      <c r="B250" s="426"/>
      <c r="C250" s="426"/>
      <c r="D250" s="426"/>
      <c r="E250" s="442"/>
      <c r="F250" s="442"/>
      <c r="G250" s="491"/>
      <c r="H250" s="491"/>
      <c r="I250" s="442"/>
      <c r="J250" s="442"/>
      <c r="K250" s="434"/>
      <c r="L250" s="434"/>
      <c r="M250" s="434"/>
      <c r="N250" s="434"/>
    </row>
    <row r="251" spans="1:14" ht="12.75">
      <c r="A251" s="426"/>
      <c r="B251" s="426"/>
      <c r="C251" s="426"/>
      <c r="D251" s="426"/>
      <c r="E251" s="427"/>
      <c r="F251" s="427"/>
      <c r="G251" s="427"/>
      <c r="H251" s="427"/>
      <c r="I251" s="427"/>
      <c r="J251" s="427"/>
      <c r="K251" s="429"/>
      <c r="L251" s="429"/>
      <c r="M251" s="429"/>
      <c r="N251" s="429"/>
    </row>
    <row r="252" spans="1:14" ht="12.75">
      <c r="A252" s="427"/>
      <c r="B252" s="427"/>
      <c r="C252" s="427"/>
      <c r="D252" s="427"/>
      <c r="E252" s="430"/>
      <c r="F252" s="430"/>
      <c r="G252" s="430"/>
      <c r="H252" s="430"/>
      <c r="I252" s="427"/>
      <c r="J252" s="427"/>
      <c r="K252" s="428"/>
      <c r="L252" s="428"/>
      <c r="M252" s="428"/>
      <c r="N252" s="428"/>
    </row>
    <row r="253" spans="1:14" ht="12.75">
      <c r="A253" s="427"/>
      <c r="B253" s="427"/>
      <c r="C253" s="427"/>
      <c r="D253" s="427"/>
      <c r="E253" s="430"/>
      <c r="F253" s="430"/>
      <c r="G253" s="430"/>
      <c r="H253" s="430"/>
      <c r="I253" s="427"/>
      <c r="J253" s="427"/>
      <c r="K253" s="428"/>
      <c r="L253" s="428"/>
      <c r="M253" s="428"/>
      <c r="N253" s="428"/>
    </row>
    <row r="254" spans="1:14" ht="12.75">
      <c r="A254" s="427"/>
      <c r="B254" s="427"/>
      <c r="C254" s="427"/>
      <c r="D254" s="427"/>
      <c r="E254" s="430"/>
      <c r="F254" s="430"/>
      <c r="G254" s="430"/>
      <c r="H254" s="430"/>
      <c r="I254" s="427"/>
      <c r="J254" s="427"/>
      <c r="K254" s="428"/>
      <c r="L254" s="428"/>
      <c r="M254" s="428"/>
      <c r="N254" s="428"/>
    </row>
    <row r="255" spans="1:14" ht="12.75">
      <c r="A255" s="427"/>
      <c r="B255" s="427"/>
      <c r="C255" s="427"/>
      <c r="D255" s="427"/>
      <c r="E255" s="430"/>
      <c r="F255" s="430"/>
      <c r="G255" s="430"/>
      <c r="H255" s="430"/>
      <c r="I255" s="427"/>
      <c r="J255" s="427"/>
      <c r="K255" s="428"/>
      <c r="L255" s="428"/>
      <c r="M255" s="428"/>
      <c r="N255" s="428"/>
    </row>
    <row r="256" spans="1:14" ht="12.75">
      <c r="A256" s="427"/>
      <c r="B256" s="427"/>
      <c r="C256" s="427"/>
      <c r="D256" s="427"/>
      <c r="E256" s="430"/>
      <c r="F256" s="430"/>
      <c r="G256" s="430"/>
      <c r="H256" s="430"/>
      <c r="I256" s="427"/>
      <c r="J256" s="427"/>
      <c r="K256" s="428"/>
      <c r="L256" s="428"/>
      <c r="M256" s="428"/>
      <c r="N256" s="428"/>
    </row>
    <row r="257" spans="1:14" ht="12.75">
      <c r="A257" s="427"/>
      <c r="B257" s="427"/>
      <c r="C257" s="427"/>
      <c r="D257" s="427"/>
      <c r="E257" s="430"/>
      <c r="F257" s="430"/>
      <c r="G257" s="430"/>
      <c r="H257" s="430"/>
      <c r="I257" s="427"/>
      <c r="J257" s="427"/>
      <c r="K257" s="428"/>
      <c r="L257" s="428"/>
      <c r="M257" s="428"/>
      <c r="N257" s="428"/>
    </row>
    <row r="258" spans="1:14" ht="12.75">
      <c r="A258" s="427"/>
      <c r="B258" s="427"/>
      <c r="C258" s="427"/>
      <c r="D258" s="427"/>
      <c r="E258" s="430"/>
      <c r="F258" s="430"/>
      <c r="G258" s="430"/>
      <c r="H258" s="430"/>
      <c r="I258" s="427"/>
      <c r="J258" s="427"/>
      <c r="K258" s="428"/>
      <c r="L258" s="428"/>
      <c r="M258" s="428"/>
      <c r="N258" s="428"/>
    </row>
    <row r="259" spans="1:14" ht="12.75">
      <c r="A259" s="427"/>
      <c r="B259" s="427"/>
      <c r="C259" s="427"/>
      <c r="D259" s="427"/>
      <c r="E259" s="430"/>
      <c r="F259" s="430"/>
      <c r="G259" s="430"/>
      <c r="H259" s="430"/>
      <c r="I259" s="427"/>
      <c r="J259" s="427"/>
      <c r="K259" s="428"/>
      <c r="L259" s="428"/>
      <c r="M259" s="428"/>
      <c r="N259" s="428"/>
    </row>
    <row r="260" spans="1:14" ht="12.75">
      <c r="A260" s="427"/>
      <c r="B260" s="426"/>
      <c r="C260" s="426"/>
      <c r="D260" s="426"/>
      <c r="E260" s="441"/>
      <c r="F260" s="441"/>
      <c r="G260" s="441"/>
      <c r="H260" s="441"/>
      <c r="I260" s="427"/>
      <c r="J260" s="427"/>
      <c r="K260" s="434"/>
      <c r="L260" s="434"/>
      <c r="M260" s="434"/>
      <c r="N260" s="434"/>
    </row>
    <row r="261" spans="1:14" ht="12.75">
      <c r="A261" s="427"/>
      <c r="B261" s="427"/>
      <c r="C261" s="427"/>
      <c r="D261" s="427"/>
      <c r="E261" s="430"/>
      <c r="F261" s="430"/>
      <c r="G261" s="430"/>
      <c r="H261" s="430"/>
      <c r="I261" s="427"/>
      <c r="J261" s="427"/>
      <c r="K261" s="428"/>
      <c r="L261" s="428"/>
      <c r="M261" s="428"/>
      <c r="N261" s="428"/>
    </row>
    <row r="262" spans="1:14" ht="12.75">
      <c r="A262" s="427"/>
      <c r="B262" s="427"/>
      <c r="C262" s="427"/>
      <c r="D262" s="427"/>
      <c r="E262" s="430"/>
      <c r="F262" s="430"/>
      <c r="G262" s="430"/>
      <c r="H262" s="430"/>
      <c r="I262" s="427"/>
      <c r="J262" s="427"/>
      <c r="K262" s="428"/>
      <c r="L262" s="428"/>
      <c r="M262" s="428"/>
      <c r="N262" s="428"/>
    </row>
    <row r="263" spans="1:14" ht="12.75">
      <c r="A263" s="427"/>
      <c r="B263" s="427"/>
      <c r="C263" s="427"/>
      <c r="D263" s="427"/>
      <c r="E263" s="430"/>
      <c r="F263" s="430"/>
      <c r="G263" s="430"/>
      <c r="H263" s="430"/>
      <c r="I263" s="427"/>
      <c r="J263" s="427"/>
      <c r="K263" s="428"/>
      <c r="L263" s="428"/>
      <c r="M263" s="428"/>
      <c r="N263" s="428"/>
    </row>
    <row r="264" spans="1:14" ht="12.75">
      <c r="A264" s="427"/>
      <c r="B264" s="427"/>
      <c r="C264" s="427"/>
      <c r="D264" s="427"/>
      <c r="E264" s="430"/>
      <c r="F264" s="430"/>
      <c r="G264" s="430"/>
      <c r="H264" s="430"/>
      <c r="I264" s="427"/>
      <c r="J264" s="427"/>
      <c r="K264" s="428"/>
      <c r="L264" s="428"/>
      <c r="M264" s="428"/>
      <c r="N264" s="428"/>
    </row>
    <row r="265" spans="1:14" ht="12.75">
      <c r="A265" s="427"/>
      <c r="B265" s="427"/>
      <c r="C265" s="427"/>
      <c r="D265" s="427"/>
      <c r="E265" s="430"/>
      <c r="F265" s="430"/>
      <c r="G265" s="430"/>
      <c r="H265" s="430"/>
      <c r="I265" s="427"/>
      <c r="J265" s="427"/>
      <c r="K265" s="428"/>
      <c r="L265" s="428"/>
      <c r="M265" s="428"/>
      <c r="N265" s="428"/>
    </row>
    <row r="266" spans="1:14" ht="12.75">
      <c r="A266" s="427"/>
      <c r="B266" s="427"/>
      <c r="C266" s="427"/>
      <c r="D266" s="427"/>
      <c r="E266" s="430"/>
      <c r="F266" s="430"/>
      <c r="G266" s="430"/>
      <c r="H266" s="430"/>
      <c r="I266" s="427"/>
      <c r="J266" s="427"/>
      <c r="K266" s="428"/>
      <c r="L266" s="428"/>
      <c r="M266" s="428"/>
      <c r="N266" s="428"/>
    </row>
    <row r="267" spans="1:14" ht="12.75">
      <c r="A267" s="427"/>
      <c r="B267" s="427"/>
      <c r="C267" s="427"/>
      <c r="D267" s="427"/>
      <c r="E267" s="430"/>
      <c r="F267" s="430"/>
      <c r="G267" s="430"/>
      <c r="H267" s="430"/>
      <c r="I267" s="427"/>
      <c r="J267" s="427"/>
      <c r="K267" s="428"/>
      <c r="L267" s="428"/>
      <c r="M267" s="428"/>
      <c r="N267" s="428"/>
    </row>
    <row r="268" spans="1:14" ht="12.75">
      <c r="A268" s="427"/>
      <c r="B268" s="427"/>
      <c r="C268" s="427"/>
      <c r="D268" s="427"/>
      <c r="E268" s="430"/>
      <c r="F268" s="430"/>
      <c r="G268" s="430"/>
      <c r="H268" s="430"/>
      <c r="I268" s="427"/>
      <c r="J268" s="427"/>
      <c r="K268" s="428"/>
      <c r="L268" s="428"/>
      <c r="M268" s="428"/>
      <c r="N268" s="428"/>
    </row>
    <row r="269" spans="1:14" ht="12.75">
      <c r="A269" s="427"/>
      <c r="B269" s="427"/>
      <c r="C269" s="427"/>
      <c r="D269" s="427"/>
      <c r="E269" s="430"/>
      <c r="F269" s="430"/>
      <c r="G269" s="430"/>
      <c r="H269" s="430"/>
      <c r="I269" s="427"/>
      <c r="J269" s="427"/>
      <c r="K269" s="428"/>
      <c r="L269" s="428"/>
      <c r="M269" s="428"/>
      <c r="N269" s="428"/>
    </row>
    <row r="270" spans="1:14" ht="12.75">
      <c r="A270" s="427"/>
      <c r="B270" s="427"/>
      <c r="C270" s="427"/>
      <c r="D270" s="427"/>
      <c r="E270" s="430"/>
      <c r="F270" s="430"/>
      <c r="G270" s="430"/>
      <c r="H270" s="430"/>
      <c r="I270" s="427"/>
      <c r="J270" s="427"/>
      <c r="K270" s="428"/>
      <c r="L270" s="428"/>
      <c r="M270" s="428"/>
      <c r="N270" s="428"/>
    </row>
    <row r="271" spans="1:14" ht="12.75">
      <c r="A271" s="427"/>
      <c r="B271" s="427"/>
      <c r="C271" s="427"/>
      <c r="D271" s="427"/>
      <c r="E271" s="430"/>
      <c r="F271" s="430"/>
      <c r="G271" s="430"/>
      <c r="H271" s="430"/>
      <c r="I271" s="427"/>
      <c r="J271" s="427"/>
      <c r="K271" s="428"/>
      <c r="L271" s="428"/>
      <c r="M271" s="428"/>
      <c r="N271" s="428"/>
    </row>
    <row r="272" spans="1:14" ht="12.75">
      <c r="A272" s="427"/>
      <c r="B272" s="427"/>
      <c r="C272" s="427"/>
      <c r="D272" s="427"/>
      <c r="E272" s="430"/>
      <c r="F272" s="430"/>
      <c r="G272" s="430"/>
      <c r="H272" s="430"/>
      <c r="I272" s="427"/>
      <c r="J272" s="427"/>
      <c r="K272" s="428"/>
      <c r="L272" s="428"/>
      <c r="M272" s="428"/>
      <c r="N272" s="428"/>
    </row>
    <row r="273" spans="1:14" ht="12.75">
      <c r="A273" s="427"/>
      <c r="B273" s="427"/>
      <c r="C273" s="427"/>
      <c r="D273" s="427"/>
      <c r="E273" s="430"/>
      <c r="F273" s="430"/>
      <c r="G273" s="430"/>
      <c r="H273" s="430"/>
      <c r="I273" s="427"/>
      <c r="J273" s="427"/>
      <c r="K273" s="428"/>
      <c r="L273" s="428"/>
      <c r="M273" s="428"/>
      <c r="N273" s="428"/>
    </row>
    <row r="274" spans="1:14" ht="12.75">
      <c r="A274" s="427"/>
      <c r="B274" s="427"/>
      <c r="C274" s="427"/>
      <c r="D274" s="427"/>
      <c r="E274" s="430"/>
      <c r="F274" s="430"/>
      <c r="G274" s="430"/>
      <c r="H274" s="430"/>
      <c r="I274" s="427"/>
      <c r="J274" s="427"/>
      <c r="K274" s="428"/>
      <c r="L274" s="428"/>
      <c r="M274" s="428"/>
      <c r="N274" s="428"/>
    </row>
    <row r="275" spans="1:14" ht="12.75">
      <c r="A275" s="427"/>
      <c r="B275" s="427"/>
      <c r="C275" s="427"/>
      <c r="D275" s="427"/>
      <c r="E275" s="430"/>
      <c r="F275" s="430"/>
      <c r="G275" s="430"/>
      <c r="H275" s="430"/>
      <c r="I275" s="427"/>
      <c r="J275" s="427"/>
      <c r="K275" s="428"/>
      <c r="L275" s="428"/>
      <c r="M275" s="428"/>
      <c r="N275" s="428"/>
    </row>
    <row r="276" spans="1:14" ht="12.75">
      <c r="A276" s="427"/>
      <c r="B276" s="427"/>
      <c r="C276" s="427"/>
      <c r="D276" s="427"/>
      <c r="E276" s="430"/>
      <c r="F276" s="430"/>
      <c r="G276" s="430"/>
      <c r="H276" s="430"/>
      <c r="I276" s="427"/>
      <c r="J276" s="427"/>
      <c r="K276" s="428"/>
      <c r="L276" s="428"/>
      <c r="M276" s="428"/>
      <c r="N276" s="428"/>
    </row>
    <row r="277" spans="1:14" ht="12.75">
      <c r="A277" s="427"/>
      <c r="B277" s="427"/>
      <c r="C277" s="427"/>
      <c r="D277" s="427"/>
      <c r="E277" s="430"/>
      <c r="F277" s="430"/>
      <c r="G277" s="430"/>
      <c r="H277" s="430"/>
      <c r="I277" s="427"/>
      <c r="J277" s="427"/>
      <c r="K277" s="428"/>
      <c r="L277" s="428"/>
      <c r="M277" s="428"/>
      <c r="N277" s="428"/>
    </row>
    <row r="278" spans="1:14" ht="12.75">
      <c r="A278" s="427"/>
      <c r="B278" s="427"/>
      <c r="C278" s="427"/>
      <c r="D278" s="427"/>
      <c r="E278" s="430"/>
      <c r="F278" s="430"/>
      <c r="G278" s="430"/>
      <c r="H278" s="430"/>
      <c r="I278" s="427"/>
      <c r="J278" s="427"/>
      <c r="K278" s="428"/>
      <c r="L278" s="428"/>
      <c r="M278" s="428"/>
      <c r="N278" s="428"/>
    </row>
    <row r="279" spans="1:14" ht="12.75">
      <c r="A279" s="427"/>
      <c r="B279" s="427"/>
      <c r="C279" s="427"/>
      <c r="D279" s="427"/>
      <c r="E279" s="430"/>
      <c r="F279" s="430"/>
      <c r="G279" s="430"/>
      <c r="H279" s="430"/>
      <c r="I279" s="427"/>
      <c r="J279" s="427"/>
      <c r="K279" s="428"/>
      <c r="L279" s="428"/>
      <c r="M279" s="428"/>
      <c r="N279" s="428"/>
    </row>
    <row r="280" spans="1:14" ht="12.75">
      <c r="A280" s="427"/>
      <c r="B280" s="427"/>
      <c r="C280" s="427"/>
      <c r="D280" s="427"/>
      <c r="E280" s="430"/>
      <c r="F280" s="430"/>
      <c r="G280" s="430"/>
      <c r="H280" s="430"/>
      <c r="I280" s="427"/>
      <c r="J280" s="427"/>
      <c r="K280" s="428"/>
      <c r="L280" s="428"/>
      <c r="M280" s="428"/>
      <c r="N280" s="428"/>
    </row>
    <row r="281" spans="1:14" ht="12.75">
      <c r="A281" s="427"/>
      <c r="B281" s="427"/>
      <c r="C281" s="427"/>
      <c r="D281" s="427"/>
      <c r="E281" s="430"/>
      <c r="F281" s="430"/>
      <c r="G281" s="430"/>
      <c r="H281" s="430"/>
      <c r="I281" s="427"/>
      <c r="J281" s="427"/>
      <c r="K281" s="428"/>
      <c r="L281" s="428"/>
      <c r="M281" s="428"/>
      <c r="N281" s="428"/>
    </row>
    <row r="282" spans="1:14" ht="12.75">
      <c r="A282" s="427"/>
      <c r="B282" s="427"/>
      <c r="C282" s="427"/>
      <c r="D282" s="427"/>
      <c r="E282" s="430"/>
      <c r="F282" s="430"/>
      <c r="G282" s="430"/>
      <c r="H282" s="430"/>
      <c r="I282" s="427"/>
      <c r="J282" s="427"/>
      <c r="K282" s="428"/>
      <c r="L282" s="428"/>
      <c r="M282" s="428"/>
      <c r="N282" s="428"/>
    </row>
    <row r="283" spans="1:14" ht="12.75">
      <c r="A283" s="427"/>
      <c r="B283" s="427"/>
      <c r="C283" s="427"/>
      <c r="D283" s="427"/>
      <c r="E283" s="430"/>
      <c r="F283" s="430"/>
      <c r="G283" s="430"/>
      <c r="H283" s="430"/>
      <c r="I283" s="427"/>
      <c r="J283" s="427"/>
      <c r="K283" s="428"/>
      <c r="L283" s="428"/>
      <c r="M283" s="428"/>
      <c r="N283" s="428"/>
    </row>
    <row r="284" spans="1:14" ht="12.75">
      <c r="A284" s="427"/>
      <c r="B284" s="427"/>
      <c r="C284" s="427"/>
      <c r="D284" s="427"/>
      <c r="E284" s="430"/>
      <c r="F284" s="430"/>
      <c r="G284" s="430"/>
      <c r="H284" s="430"/>
      <c r="I284" s="427"/>
      <c r="J284" s="427"/>
      <c r="K284" s="428"/>
      <c r="L284" s="428"/>
      <c r="M284" s="428"/>
      <c r="N284" s="428"/>
    </row>
    <row r="285" spans="1:14" ht="12.75">
      <c r="A285" s="427"/>
      <c r="B285" s="427"/>
      <c r="C285" s="427"/>
      <c r="D285" s="427"/>
      <c r="E285" s="430"/>
      <c r="F285" s="430"/>
      <c r="G285" s="430"/>
      <c r="H285" s="430"/>
      <c r="I285" s="427"/>
      <c r="J285" s="427"/>
      <c r="K285" s="428"/>
      <c r="L285" s="428"/>
      <c r="M285" s="428"/>
      <c r="N285" s="428"/>
    </row>
    <row r="286" spans="1:14" ht="12.75">
      <c r="A286" s="427"/>
      <c r="B286" s="427"/>
      <c r="C286" s="427"/>
      <c r="D286" s="427"/>
      <c r="E286" s="430"/>
      <c r="F286" s="430"/>
      <c r="G286" s="430"/>
      <c r="H286" s="430"/>
      <c r="I286" s="427"/>
      <c r="J286" s="427"/>
      <c r="K286" s="428"/>
      <c r="L286" s="428"/>
      <c r="M286" s="428"/>
      <c r="N286" s="428"/>
    </row>
    <row r="287" spans="1:14" ht="12.75">
      <c r="A287" s="427"/>
      <c r="B287" s="427"/>
      <c r="C287" s="427"/>
      <c r="D287" s="427"/>
      <c r="E287" s="430"/>
      <c r="F287" s="430"/>
      <c r="G287" s="430"/>
      <c r="H287" s="430"/>
      <c r="I287" s="427"/>
      <c r="J287" s="427"/>
      <c r="K287" s="428"/>
      <c r="L287" s="428"/>
      <c r="M287" s="428"/>
      <c r="N287" s="428"/>
    </row>
    <row r="288" spans="1:14" ht="12.75">
      <c r="A288" s="427"/>
      <c r="B288" s="427"/>
      <c r="C288" s="427"/>
      <c r="D288" s="427"/>
      <c r="E288" s="430"/>
      <c r="F288" s="430"/>
      <c r="G288" s="430"/>
      <c r="H288" s="430"/>
      <c r="I288" s="427"/>
      <c r="J288" s="427"/>
      <c r="K288" s="428"/>
      <c r="L288" s="428"/>
      <c r="M288" s="428"/>
      <c r="N288" s="428"/>
    </row>
    <row r="289" spans="1:14" ht="12.75">
      <c r="A289" s="427"/>
      <c r="B289" s="427"/>
      <c r="C289" s="427"/>
      <c r="D289" s="427"/>
      <c r="E289" s="430"/>
      <c r="F289" s="430"/>
      <c r="G289" s="430"/>
      <c r="H289" s="430"/>
      <c r="I289" s="427"/>
      <c r="J289" s="427"/>
      <c r="K289" s="428"/>
      <c r="L289" s="428"/>
      <c r="M289" s="428"/>
      <c r="N289" s="428"/>
    </row>
    <row r="290" spans="1:14" ht="12.75">
      <c r="A290" s="427"/>
      <c r="B290" s="427"/>
      <c r="C290" s="427"/>
      <c r="D290" s="427"/>
      <c r="E290" s="430"/>
      <c r="F290" s="430"/>
      <c r="G290" s="430"/>
      <c r="H290" s="430"/>
      <c r="I290" s="427"/>
      <c r="J290" s="427"/>
      <c r="K290" s="428"/>
      <c r="L290" s="428"/>
      <c r="M290" s="428"/>
      <c r="N290" s="428"/>
    </row>
    <row r="291" spans="1:14" ht="12.75">
      <c r="A291" s="427"/>
      <c r="B291" s="427"/>
      <c r="C291" s="427"/>
      <c r="D291" s="427"/>
      <c r="E291" s="430"/>
      <c r="F291" s="430"/>
      <c r="G291" s="430"/>
      <c r="H291" s="430"/>
      <c r="I291" s="427"/>
      <c r="J291" s="427"/>
      <c r="K291" s="428"/>
      <c r="L291" s="428"/>
      <c r="M291" s="428"/>
      <c r="N291" s="428"/>
    </row>
    <row r="292" spans="1:14" ht="12.75">
      <c r="A292" s="427"/>
      <c r="B292" s="427"/>
      <c r="C292" s="427"/>
      <c r="D292" s="427"/>
      <c r="E292" s="430"/>
      <c r="F292" s="430"/>
      <c r="G292" s="430"/>
      <c r="H292" s="430"/>
      <c r="I292" s="427"/>
      <c r="J292" s="427"/>
      <c r="K292" s="428"/>
      <c r="L292" s="428"/>
      <c r="M292" s="428"/>
      <c r="N292" s="428"/>
    </row>
    <row r="293" spans="1:14" ht="12.75">
      <c r="A293" s="427"/>
      <c r="B293" s="427"/>
      <c r="C293" s="427"/>
      <c r="D293" s="427"/>
      <c r="E293" s="430"/>
      <c r="F293" s="430"/>
      <c r="G293" s="430"/>
      <c r="H293" s="430"/>
      <c r="I293" s="427"/>
      <c r="J293" s="427"/>
      <c r="K293" s="428"/>
      <c r="L293" s="428"/>
      <c r="M293" s="428"/>
      <c r="N293" s="428"/>
    </row>
    <row r="294" spans="1:14" ht="12.75">
      <c r="A294" s="427"/>
      <c r="B294" s="426"/>
      <c r="C294" s="426"/>
      <c r="D294" s="426"/>
      <c r="E294" s="441"/>
      <c r="F294" s="441"/>
      <c r="G294" s="441"/>
      <c r="H294" s="441"/>
      <c r="I294" s="427"/>
      <c r="J294" s="427"/>
      <c r="K294" s="434"/>
      <c r="L294" s="434"/>
      <c r="M294" s="434"/>
      <c r="N294" s="434"/>
    </row>
    <row r="295" spans="1:14" ht="12.75">
      <c r="A295" s="426"/>
      <c r="B295" s="426"/>
      <c r="C295" s="426"/>
      <c r="D295" s="426"/>
      <c r="E295" s="427"/>
      <c r="F295" s="427"/>
      <c r="G295" s="427"/>
      <c r="H295" s="427"/>
      <c r="I295" s="427"/>
      <c r="J295" s="427"/>
      <c r="K295" s="429"/>
      <c r="L295" s="429"/>
      <c r="M295" s="429"/>
      <c r="N295" s="429"/>
    </row>
    <row r="296" spans="1:14" ht="12.75">
      <c r="A296" s="427"/>
      <c r="B296" s="427"/>
      <c r="C296" s="427"/>
      <c r="D296" s="427"/>
      <c r="E296" s="430"/>
      <c r="F296" s="430"/>
      <c r="G296" s="430"/>
      <c r="H296" s="430"/>
      <c r="I296" s="427"/>
      <c r="J296" s="427"/>
      <c r="K296" s="428"/>
      <c r="L296" s="428"/>
      <c r="M296" s="428"/>
      <c r="N296" s="428"/>
    </row>
    <row r="297" spans="1:14" ht="12.75">
      <c r="A297" s="427"/>
      <c r="B297" s="427"/>
      <c r="C297" s="427"/>
      <c r="D297" s="427"/>
      <c r="E297" s="430"/>
      <c r="F297" s="430"/>
      <c r="G297" s="430"/>
      <c r="H297" s="430"/>
      <c r="I297" s="427"/>
      <c r="J297" s="427"/>
      <c r="K297" s="428"/>
      <c r="L297" s="428"/>
      <c r="M297" s="428"/>
      <c r="N297" s="428"/>
    </row>
    <row r="298" spans="1:14" ht="12.75">
      <c r="A298" s="427"/>
      <c r="B298" s="427"/>
      <c r="C298" s="427"/>
      <c r="D298" s="427"/>
      <c r="E298" s="430"/>
      <c r="F298" s="430"/>
      <c r="G298" s="430"/>
      <c r="H298" s="430"/>
      <c r="I298" s="427"/>
      <c r="J298" s="427"/>
      <c r="K298" s="428"/>
      <c r="L298" s="428"/>
      <c r="M298" s="428"/>
      <c r="N298" s="428"/>
    </row>
    <row r="299" spans="1:14" ht="12.75">
      <c r="A299" s="427"/>
      <c r="B299" s="427"/>
      <c r="C299" s="427"/>
      <c r="D299" s="427"/>
      <c r="E299" s="430"/>
      <c r="F299" s="430"/>
      <c r="G299" s="430"/>
      <c r="H299" s="430"/>
      <c r="I299" s="427"/>
      <c r="J299" s="427"/>
      <c r="K299" s="428"/>
      <c r="L299" s="428"/>
      <c r="M299" s="428"/>
      <c r="N299" s="428"/>
    </row>
    <row r="300" spans="1:14" ht="12.75">
      <c r="A300" s="427"/>
      <c r="B300" s="427"/>
      <c r="C300" s="427"/>
      <c r="D300" s="427"/>
      <c r="E300" s="430"/>
      <c r="F300" s="430"/>
      <c r="G300" s="430"/>
      <c r="H300" s="430"/>
      <c r="I300" s="427"/>
      <c r="J300" s="427"/>
      <c r="K300" s="428"/>
      <c r="L300" s="428"/>
      <c r="M300" s="428"/>
      <c r="N300" s="428"/>
    </row>
    <row r="301" spans="1:14" ht="12.75">
      <c r="A301" s="427"/>
      <c r="B301" s="427"/>
      <c r="C301" s="427"/>
      <c r="D301" s="427"/>
      <c r="E301" s="430"/>
      <c r="F301" s="430"/>
      <c r="G301" s="430"/>
      <c r="H301" s="430"/>
      <c r="I301" s="427"/>
      <c r="J301" s="427"/>
      <c r="K301" s="428"/>
      <c r="L301" s="428"/>
      <c r="M301" s="428"/>
      <c r="N301" s="428"/>
    </row>
    <row r="302" spans="1:14" ht="12.75">
      <c r="A302" s="427"/>
      <c r="B302" s="427"/>
      <c r="C302" s="427"/>
      <c r="D302" s="427"/>
      <c r="E302" s="430"/>
      <c r="F302" s="430"/>
      <c r="G302" s="430"/>
      <c r="H302" s="430"/>
      <c r="I302" s="427"/>
      <c r="J302" s="427"/>
      <c r="K302" s="428"/>
      <c r="L302" s="428"/>
      <c r="M302" s="428"/>
      <c r="N302" s="428"/>
    </row>
    <row r="303" spans="1:14" ht="12.75">
      <c r="A303" s="427"/>
      <c r="B303" s="427"/>
      <c r="C303" s="427"/>
      <c r="D303" s="427"/>
      <c r="E303" s="430"/>
      <c r="F303" s="430"/>
      <c r="G303" s="430"/>
      <c r="H303" s="430"/>
      <c r="I303" s="427"/>
      <c r="J303" s="427"/>
      <c r="K303" s="428"/>
      <c r="L303" s="428"/>
      <c r="M303" s="428"/>
      <c r="N303" s="428"/>
    </row>
    <row r="304" spans="1:14" ht="12.75">
      <c r="A304" s="427"/>
      <c r="B304" s="426"/>
      <c r="C304" s="426"/>
      <c r="D304" s="426"/>
      <c r="E304" s="441"/>
      <c r="F304" s="441"/>
      <c r="G304" s="441"/>
      <c r="H304" s="441"/>
      <c r="I304" s="427"/>
      <c r="J304" s="427"/>
      <c r="K304" s="434"/>
      <c r="L304" s="434"/>
      <c r="M304" s="434"/>
      <c r="N304" s="434"/>
    </row>
    <row r="305" spans="1:14" ht="12.75">
      <c r="A305" s="426"/>
      <c r="B305" s="426"/>
      <c r="C305" s="426"/>
      <c r="D305" s="426"/>
      <c r="E305" s="427"/>
      <c r="F305" s="427"/>
      <c r="G305" s="427"/>
      <c r="H305" s="427"/>
      <c r="I305" s="427"/>
      <c r="J305" s="427"/>
      <c r="K305" s="429"/>
      <c r="L305" s="429"/>
      <c r="M305" s="429"/>
      <c r="N305" s="429"/>
    </row>
    <row r="306" spans="1:14" ht="12.75">
      <c r="A306" s="427"/>
      <c r="B306" s="427"/>
      <c r="C306" s="427"/>
      <c r="D306" s="427"/>
      <c r="E306" s="427"/>
      <c r="F306" s="427"/>
      <c r="G306" s="430"/>
      <c r="H306" s="430"/>
      <c r="I306" s="427"/>
      <c r="J306" s="427"/>
      <c r="K306" s="428"/>
      <c r="L306" s="428"/>
      <c r="M306" s="428"/>
      <c r="N306" s="428"/>
    </row>
    <row r="307" spans="1:14" ht="12.75">
      <c r="A307" s="427"/>
      <c r="B307" s="427"/>
      <c r="C307" s="427"/>
      <c r="D307" s="427"/>
      <c r="E307" s="427"/>
      <c r="F307" s="427"/>
      <c r="G307" s="430"/>
      <c r="H307" s="430"/>
      <c r="I307" s="427"/>
      <c r="J307" s="427"/>
      <c r="K307" s="428"/>
      <c r="L307" s="428"/>
      <c r="M307" s="428"/>
      <c r="N307" s="428"/>
    </row>
    <row r="308" spans="1:14" ht="12.75">
      <c r="A308" s="427"/>
      <c r="B308" s="427"/>
      <c r="C308" s="427"/>
      <c r="D308" s="427"/>
      <c r="E308" s="427"/>
      <c r="F308" s="427"/>
      <c r="G308" s="430"/>
      <c r="H308" s="430"/>
      <c r="I308" s="427"/>
      <c r="J308" s="427"/>
      <c r="K308" s="428"/>
      <c r="L308" s="428"/>
      <c r="M308" s="428"/>
      <c r="N308" s="428"/>
    </row>
    <row r="309" spans="1:14" ht="12.75">
      <c r="A309" s="427"/>
      <c r="B309" s="427"/>
      <c r="C309" s="427"/>
      <c r="D309" s="427"/>
      <c r="E309" s="427"/>
      <c r="F309" s="427"/>
      <c r="G309" s="430"/>
      <c r="H309" s="430"/>
      <c r="I309" s="427"/>
      <c r="J309" s="427"/>
      <c r="K309" s="428"/>
      <c r="L309" s="428"/>
      <c r="M309" s="428"/>
      <c r="N309" s="428"/>
    </row>
    <row r="310" spans="1:14" ht="12.75">
      <c r="A310" s="427"/>
      <c r="B310" s="427"/>
      <c r="C310" s="427"/>
      <c r="D310" s="427"/>
      <c r="E310" s="427"/>
      <c r="F310" s="427"/>
      <c r="G310" s="430"/>
      <c r="H310" s="430"/>
      <c r="I310" s="427"/>
      <c r="J310" s="427"/>
      <c r="K310" s="428"/>
      <c r="L310" s="428"/>
      <c r="M310" s="428"/>
      <c r="N310" s="428"/>
    </row>
    <row r="311" spans="1:14" ht="12.75">
      <c r="A311" s="427"/>
      <c r="B311" s="427"/>
      <c r="C311" s="427"/>
      <c r="D311" s="427"/>
      <c r="E311" s="427"/>
      <c r="F311" s="427"/>
      <c r="G311" s="430"/>
      <c r="H311" s="430"/>
      <c r="I311" s="427"/>
      <c r="J311" s="427"/>
      <c r="K311" s="428"/>
      <c r="L311" s="428"/>
      <c r="M311" s="428"/>
      <c r="N311" s="428"/>
    </row>
    <row r="312" spans="1:14" ht="12.75">
      <c r="A312" s="427"/>
      <c r="B312" s="427"/>
      <c r="C312" s="427"/>
      <c r="D312" s="427"/>
      <c r="E312" s="427"/>
      <c r="F312" s="427"/>
      <c r="G312" s="430"/>
      <c r="H312" s="430"/>
      <c r="I312" s="427"/>
      <c r="J312" s="427"/>
      <c r="K312" s="428"/>
      <c r="L312" s="428"/>
      <c r="M312" s="428"/>
      <c r="N312" s="428"/>
    </row>
    <row r="313" spans="1:14" ht="12.75">
      <c r="A313" s="427"/>
      <c r="B313" s="427"/>
      <c r="C313" s="427"/>
      <c r="D313" s="427"/>
      <c r="E313" s="427"/>
      <c r="F313" s="427"/>
      <c r="G313" s="430"/>
      <c r="H313" s="430"/>
      <c r="I313" s="427"/>
      <c r="J313" s="427"/>
      <c r="K313" s="428"/>
      <c r="L313" s="428"/>
      <c r="M313" s="428"/>
      <c r="N313" s="428"/>
    </row>
    <row r="314" spans="1:14" ht="12.75">
      <c r="A314" s="427"/>
      <c r="B314" s="427"/>
      <c r="C314" s="427"/>
      <c r="D314" s="427"/>
      <c r="E314" s="427"/>
      <c r="F314" s="427"/>
      <c r="G314" s="430"/>
      <c r="H314" s="430"/>
      <c r="I314" s="427"/>
      <c r="J314" s="427"/>
      <c r="K314" s="428"/>
      <c r="L314" s="428"/>
      <c r="M314" s="428"/>
      <c r="N314" s="428"/>
    </row>
    <row r="315" spans="1:14" ht="12.75">
      <c r="A315" s="427"/>
      <c r="B315" s="427"/>
      <c r="C315" s="427"/>
      <c r="D315" s="427"/>
      <c r="E315" s="427"/>
      <c r="F315" s="427"/>
      <c r="G315" s="430"/>
      <c r="H315" s="430"/>
      <c r="I315" s="427"/>
      <c r="J315" s="427"/>
      <c r="K315" s="428"/>
      <c r="L315" s="428"/>
      <c r="M315" s="428"/>
      <c r="N315" s="428"/>
    </row>
    <row r="316" spans="1:14" ht="12.75">
      <c r="A316" s="427"/>
      <c r="B316" s="427"/>
      <c r="C316" s="427"/>
      <c r="D316" s="427"/>
      <c r="E316" s="427"/>
      <c r="F316" s="427"/>
      <c r="G316" s="430"/>
      <c r="H316" s="430"/>
      <c r="I316" s="427"/>
      <c r="J316" s="427"/>
      <c r="K316" s="428"/>
      <c r="L316" s="428"/>
      <c r="M316" s="428"/>
      <c r="N316" s="428"/>
    </row>
    <row r="317" spans="1:14" ht="12.75">
      <c r="A317" s="427"/>
      <c r="B317" s="427"/>
      <c r="C317" s="427"/>
      <c r="D317" s="427"/>
      <c r="E317" s="427"/>
      <c r="F317" s="427"/>
      <c r="G317" s="430"/>
      <c r="H317" s="430"/>
      <c r="I317" s="427"/>
      <c r="J317" s="427"/>
      <c r="K317" s="428"/>
      <c r="L317" s="428"/>
      <c r="M317" s="428"/>
      <c r="N317" s="428"/>
    </row>
    <row r="318" spans="1:14" ht="12.75">
      <c r="A318" s="427"/>
      <c r="B318" s="427"/>
      <c r="C318" s="427"/>
      <c r="D318" s="427"/>
      <c r="E318" s="427"/>
      <c r="F318" s="427"/>
      <c r="G318" s="430"/>
      <c r="H318" s="430"/>
      <c r="I318" s="427"/>
      <c r="J318" s="427"/>
      <c r="K318" s="428"/>
      <c r="L318" s="428"/>
      <c r="M318" s="428"/>
      <c r="N318" s="428"/>
    </row>
    <row r="319" spans="1:14" ht="12.75">
      <c r="A319" s="427"/>
      <c r="B319" s="427"/>
      <c r="C319" s="427"/>
      <c r="D319" s="427"/>
      <c r="E319" s="427"/>
      <c r="F319" s="427"/>
      <c r="G319" s="430"/>
      <c r="H319" s="430"/>
      <c r="I319" s="427"/>
      <c r="J319" s="427"/>
      <c r="K319" s="428"/>
      <c r="L319" s="428"/>
      <c r="M319" s="428"/>
      <c r="N319" s="428"/>
    </row>
    <row r="320" spans="1:14" ht="12.75">
      <c r="A320" s="427"/>
      <c r="B320" s="427"/>
      <c r="C320" s="427"/>
      <c r="D320" s="427"/>
      <c r="E320" s="427"/>
      <c r="F320" s="427"/>
      <c r="G320" s="430"/>
      <c r="H320" s="430"/>
      <c r="I320" s="427"/>
      <c r="J320" s="427"/>
      <c r="K320" s="428"/>
      <c r="L320" s="428"/>
      <c r="M320" s="428"/>
      <c r="N320" s="428"/>
    </row>
    <row r="321" spans="1:14" ht="12.75">
      <c r="A321" s="427"/>
      <c r="B321" s="427"/>
      <c r="C321" s="427"/>
      <c r="D321" s="427"/>
      <c r="E321" s="427"/>
      <c r="F321" s="427"/>
      <c r="G321" s="430"/>
      <c r="H321" s="430"/>
      <c r="I321" s="427"/>
      <c r="J321" s="427"/>
      <c r="K321" s="428"/>
      <c r="L321" s="428"/>
      <c r="M321" s="428"/>
      <c r="N321" s="428"/>
    </row>
    <row r="322" spans="1:14" ht="12.75">
      <c r="A322" s="427"/>
      <c r="B322" s="427"/>
      <c r="C322" s="427"/>
      <c r="D322" s="427"/>
      <c r="E322" s="427"/>
      <c r="F322" s="427"/>
      <c r="G322" s="430"/>
      <c r="H322" s="430"/>
      <c r="I322" s="427"/>
      <c r="J322" s="427"/>
      <c r="K322" s="428"/>
      <c r="L322" s="428"/>
      <c r="M322" s="428"/>
      <c r="N322" s="428"/>
    </row>
    <row r="323" spans="1:14" ht="12.75">
      <c r="A323" s="427"/>
      <c r="B323" s="427"/>
      <c r="C323" s="427"/>
      <c r="D323" s="427"/>
      <c r="E323" s="427"/>
      <c r="F323" s="427"/>
      <c r="G323" s="430"/>
      <c r="H323" s="430"/>
      <c r="I323" s="427"/>
      <c r="J323" s="427"/>
      <c r="K323" s="428"/>
      <c r="L323" s="428"/>
      <c r="M323" s="428"/>
      <c r="N323" s="428"/>
    </row>
    <row r="324" spans="1:14" ht="12.75">
      <c r="A324" s="427"/>
      <c r="B324" s="427"/>
      <c r="C324" s="427"/>
      <c r="D324" s="427"/>
      <c r="E324" s="427"/>
      <c r="F324" s="427"/>
      <c r="G324" s="430"/>
      <c r="H324" s="430"/>
      <c r="I324" s="427"/>
      <c r="J324" s="427"/>
      <c r="K324" s="428"/>
      <c r="L324" s="428"/>
      <c r="M324" s="428"/>
      <c r="N324" s="428"/>
    </row>
    <row r="325" spans="1:14" ht="12.75">
      <c r="A325" s="427"/>
      <c r="B325" s="427"/>
      <c r="C325" s="427"/>
      <c r="D325" s="427"/>
      <c r="E325" s="427"/>
      <c r="F325" s="427"/>
      <c r="G325" s="430"/>
      <c r="H325" s="430"/>
      <c r="I325" s="427"/>
      <c r="J325" s="427"/>
      <c r="K325" s="428"/>
      <c r="L325" s="428"/>
      <c r="M325" s="428"/>
      <c r="N325" s="428"/>
    </row>
    <row r="326" spans="1:14" ht="12.75">
      <c r="A326" s="427"/>
      <c r="B326" s="427"/>
      <c r="C326" s="427"/>
      <c r="D326" s="427"/>
      <c r="E326" s="427"/>
      <c r="F326" s="427"/>
      <c r="G326" s="430"/>
      <c r="H326" s="430"/>
      <c r="I326" s="427"/>
      <c r="J326" s="427"/>
      <c r="K326" s="428"/>
      <c r="L326" s="428"/>
      <c r="M326" s="428"/>
      <c r="N326" s="428"/>
    </row>
    <row r="327" spans="1:14" ht="12.75">
      <c r="A327" s="427"/>
      <c r="B327" s="427"/>
      <c r="C327" s="427"/>
      <c r="D327" s="427"/>
      <c r="E327" s="427"/>
      <c r="F327" s="427"/>
      <c r="G327" s="430"/>
      <c r="H327" s="430"/>
      <c r="I327" s="427"/>
      <c r="J327" s="427"/>
      <c r="K327" s="428"/>
      <c r="L327" s="428"/>
      <c r="M327" s="428"/>
      <c r="N327" s="428"/>
    </row>
    <row r="328" spans="1:14" ht="12.75">
      <c r="A328" s="427"/>
      <c r="B328" s="427"/>
      <c r="C328" s="427"/>
      <c r="D328" s="427"/>
      <c r="E328" s="427"/>
      <c r="F328" s="427"/>
      <c r="G328" s="430"/>
      <c r="H328" s="430"/>
      <c r="I328" s="427"/>
      <c r="J328" s="427"/>
      <c r="K328" s="428"/>
      <c r="L328" s="428"/>
      <c r="M328" s="428"/>
      <c r="N328" s="428"/>
    </row>
    <row r="329" spans="1:14" ht="12.75">
      <c r="A329" s="427"/>
      <c r="B329" s="427"/>
      <c r="C329" s="427"/>
      <c r="D329" s="427"/>
      <c r="E329" s="427"/>
      <c r="F329" s="427"/>
      <c r="G329" s="430"/>
      <c r="H329" s="430"/>
      <c r="I329" s="427"/>
      <c r="J329" s="427"/>
      <c r="K329" s="428"/>
      <c r="L329" s="428"/>
      <c r="M329" s="428"/>
      <c r="N329" s="428"/>
    </row>
    <row r="330" spans="1:14" ht="12.75">
      <c r="A330" s="427"/>
      <c r="B330" s="427"/>
      <c r="C330" s="427"/>
      <c r="D330" s="427"/>
      <c r="E330" s="427"/>
      <c r="F330" s="427"/>
      <c r="G330" s="430"/>
      <c r="H330" s="430"/>
      <c r="I330" s="427"/>
      <c r="J330" s="427"/>
      <c r="K330" s="428"/>
      <c r="L330" s="428"/>
      <c r="M330" s="428"/>
      <c r="N330" s="428"/>
    </row>
    <row r="331" spans="1:14" ht="12.75">
      <c r="A331" s="427"/>
      <c r="B331" s="427"/>
      <c r="C331" s="427"/>
      <c r="D331" s="427"/>
      <c r="E331" s="427"/>
      <c r="F331" s="427"/>
      <c r="G331" s="430"/>
      <c r="H331" s="428"/>
      <c r="I331" s="427"/>
      <c r="J331" s="427"/>
      <c r="K331" s="428"/>
      <c r="L331" s="428"/>
      <c r="M331" s="428"/>
      <c r="N331" s="428"/>
    </row>
    <row r="332" spans="1:14" ht="12.75">
      <c r="A332" s="427"/>
      <c r="B332" s="426"/>
      <c r="C332" s="426"/>
      <c r="D332" s="426"/>
      <c r="E332" s="427"/>
      <c r="F332" s="427"/>
      <c r="G332" s="441"/>
      <c r="H332" s="441"/>
      <c r="I332" s="427"/>
      <c r="J332" s="427"/>
      <c r="K332" s="434"/>
      <c r="L332" s="434"/>
      <c r="M332" s="434"/>
      <c r="N332" s="434"/>
    </row>
    <row r="333" spans="1:14" ht="12.75">
      <c r="A333" s="426"/>
      <c r="B333" s="426"/>
      <c r="C333" s="426"/>
      <c r="D333" s="426"/>
      <c r="E333" s="427"/>
      <c r="F333" s="427"/>
      <c r="G333" s="427"/>
      <c r="H333" s="427"/>
      <c r="I333" s="427"/>
      <c r="J333" s="427"/>
      <c r="K333" s="428"/>
      <c r="L333" s="428"/>
      <c r="M333" s="428"/>
      <c r="N333" s="428"/>
    </row>
    <row r="334" spans="1:14" ht="12.75">
      <c r="A334" s="427"/>
      <c r="B334" s="427"/>
      <c r="C334" s="427"/>
      <c r="D334" s="427"/>
      <c r="E334" s="430"/>
      <c r="F334" s="430"/>
      <c r="G334" s="430"/>
      <c r="H334" s="430"/>
      <c r="I334" s="430"/>
      <c r="J334" s="430"/>
      <c r="K334" s="428"/>
      <c r="L334" s="428"/>
      <c r="M334" s="428"/>
      <c r="N334" s="428"/>
    </row>
    <row r="335" spans="1:14" ht="12.75">
      <c r="A335" s="427"/>
      <c r="B335" s="427"/>
      <c r="C335" s="427"/>
      <c r="D335" s="427"/>
      <c r="E335" s="430"/>
      <c r="F335" s="430"/>
      <c r="G335" s="430"/>
      <c r="H335" s="430"/>
      <c r="I335" s="430"/>
      <c r="J335" s="430"/>
      <c r="K335" s="428"/>
      <c r="L335" s="428"/>
      <c r="M335" s="428"/>
      <c r="N335" s="428"/>
    </row>
    <row r="336" spans="1:14" ht="12.75">
      <c r="A336" s="426"/>
      <c r="B336" s="427"/>
      <c r="C336" s="427"/>
      <c r="D336" s="427"/>
      <c r="E336" s="430"/>
      <c r="F336" s="430"/>
      <c r="G336" s="430"/>
      <c r="H336" s="430"/>
      <c r="I336" s="430"/>
      <c r="J336" s="430"/>
      <c r="K336" s="428"/>
      <c r="L336" s="428"/>
      <c r="M336" s="428"/>
      <c r="N336" s="428"/>
    </row>
    <row r="337" spans="1:14" ht="12.75">
      <c r="A337" s="427"/>
      <c r="B337" s="427"/>
      <c r="C337" s="427"/>
      <c r="D337" s="427"/>
      <c r="E337" s="430"/>
      <c r="F337" s="430"/>
      <c r="G337" s="430"/>
      <c r="H337" s="430"/>
      <c r="I337" s="430"/>
      <c r="J337" s="430"/>
      <c r="K337" s="428"/>
      <c r="L337" s="428"/>
      <c r="M337" s="428"/>
      <c r="N337" s="428"/>
    </row>
    <row r="338" spans="1:14" ht="12.75">
      <c r="A338" s="427"/>
      <c r="B338" s="426"/>
      <c r="C338" s="426"/>
      <c r="D338" s="426"/>
      <c r="E338" s="441"/>
      <c r="F338" s="441"/>
      <c r="G338" s="441"/>
      <c r="H338" s="441"/>
      <c r="I338" s="441"/>
      <c r="J338" s="441"/>
      <c r="K338" s="434"/>
      <c r="L338" s="434"/>
      <c r="M338" s="434"/>
      <c r="N338" s="434"/>
    </row>
    <row r="339" spans="1:14" ht="12.75">
      <c r="A339" s="426"/>
      <c r="B339" s="426"/>
      <c r="C339" s="426"/>
      <c r="D339" s="426"/>
      <c r="E339" s="427"/>
      <c r="F339" s="427"/>
      <c r="G339" s="427"/>
      <c r="H339" s="427"/>
      <c r="I339" s="427"/>
      <c r="J339" s="427"/>
      <c r="K339" s="428"/>
      <c r="L339" s="428"/>
      <c r="M339" s="428"/>
      <c r="N339" s="428"/>
    </row>
    <row r="340" spans="1:14" ht="12.75">
      <c r="A340" s="427"/>
      <c r="B340" s="427"/>
      <c r="C340" s="427"/>
      <c r="D340" s="427"/>
      <c r="E340" s="427"/>
      <c r="F340" s="427"/>
      <c r="G340" s="430"/>
      <c r="H340" s="430"/>
      <c r="I340" s="427"/>
      <c r="J340" s="427"/>
      <c r="K340" s="428"/>
      <c r="L340" s="428"/>
      <c r="M340" s="428"/>
      <c r="N340" s="428"/>
    </row>
    <row r="341" spans="1:14" ht="12.75">
      <c r="A341" s="427"/>
      <c r="B341" s="427"/>
      <c r="C341" s="427"/>
      <c r="D341" s="427"/>
      <c r="E341" s="427"/>
      <c r="F341" s="427"/>
      <c r="G341" s="430"/>
      <c r="H341" s="430"/>
      <c r="I341" s="427"/>
      <c r="J341" s="427"/>
      <c r="K341" s="428"/>
      <c r="L341" s="428"/>
      <c r="M341" s="428"/>
      <c r="N341" s="428"/>
    </row>
    <row r="342" spans="1:14" ht="12.75">
      <c r="A342" s="427"/>
      <c r="B342" s="427"/>
      <c r="C342" s="427"/>
      <c r="D342" s="427"/>
      <c r="E342" s="427"/>
      <c r="F342" s="427"/>
      <c r="G342" s="430"/>
      <c r="H342" s="430"/>
      <c r="I342" s="427"/>
      <c r="J342" s="427"/>
      <c r="K342" s="428"/>
      <c r="L342" s="428"/>
      <c r="M342" s="428"/>
      <c r="N342" s="428"/>
    </row>
    <row r="343" spans="1:14" ht="12.75">
      <c r="A343" s="427"/>
      <c r="B343" s="427"/>
      <c r="C343" s="427"/>
      <c r="D343" s="427"/>
      <c r="E343" s="427"/>
      <c r="F343" s="427"/>
      <c r="G343" s="430"/>
      <c r="H343" s="430"/>
      <c r="I343" s="427"/>
      <c r="J343" s="427"/>
      <c r="K343" s="428"/>
      <c r="L343" s="428"/>
      <c r="M343" s="428"/>
      <c r="N343" s="428"/>
    </row>
    <row r="344" spans="1:14" ht="12.75">
      <c r="A344" s="427"/>
      <c r="B344" s="427"/>
      <c r="C344" s="427"/>
      <c r="D344" s="427"/>
      <c r="E344" s="427"/>
      <c r="F344" s="427"/>
      <c r="G344" s="430"/>
      <c r="H344" s="430"/>
      <c r="I344" s="427"/>
      <c r="J344" s="427"/>
      <c r="K344" s="428"/>
      <c r="L344" s="428"/>
      <c r="M344" s="428"/>
      <c r="N344" s="428"/>
    </row>
    <row r="345" spans="1:14" ht="12.75">
      <c r="A345" s="427"/>
      <c r="B345" s="427"/>
      <c r="C345" s="427"/>
      <c r="D345" s="427"/>
      <c r="E345" s="427"/>
      <c r="F345" s="427"/>
      <c r="G345" s="430"/>
      <c r="H345" s="430"/>
      <c r="I345" s="427"/>
      <c r="J345" s="427"/>
      <c r="K345" s="428"/>
      <c r="L345" s="428"/>
      <c r="M345" s="428"/>
      <c r="N345" s="428"/>
    </row>
    <row r="346" spans="1:14" ht="12.75">
      <c r="A346" s="427"/>
      <c r="B346" s="427"/>
      <c r="C346" s="427"/>
      <c r="D346" s="427"/>
      <c r="E346" s="427"/>
      <c r="F346" s="427"/>
      <c r="G346" s="430"/>
      <c r="H346" s="430"/>
      <c r="I346" s="427"/>
      <c r="J346" s="427"/>
      <c r="K346" s="428"/>
      <c r="L346" s="428"/>
      <c r="M346" s="428"/>
      <c r="N346" s="428"/>
    </row>
    <row r="347" spans="1:14" ht="12.75">
      <c r="A347" s="427"/>
      <c r="B347" s="427"/>
      <c r="C347" s="427"/>
      <c r="D347" s="427"/>
      <c r="E347" s="427"/>
      <c r="F347" s="427"/>
      <c r="G347" s="430"/>
      <c r="H347" s="430"/>
      <c r="I347" s="427"/>
      <c r="J347" s="427"/>
      <c r="K347" s="428"/>
      <c r="L347" s="428"/>
      <c r="M347" s="428"/>
      <c r="N347" s="428"/>
    </row>
    <row r="348" spans="1:14" ht="12.75">
      <c r="A348" s="427"/>
      <c r="B348" s="427"/>
      <c r="C348" s="427"/>
      <c r="D348" s="427"/>
      <c r="E348" s="427"/>
      <c r="F348" s="427"/>
      <c r="G348" s="430"/>
      <c r="H348" s="430"/>
      <c r="I348" s="427"/>
      <c r="J348" s="427"/>
      <c r="K348" s="428"/>
      <c r="L348" s="428"/>
      <c r="M348" s="428"/>
      <c r="N348" s="428"/>
    </row>
    <row r="349" spans="1:14" ht="12.75">
      <c r="A349" s="427"/>
      <c r="B349" s="427"/>
      <c r="C349" s="427"/>
      <c r="D349" s="427"/>
      <c r="E349" s="427"/>
      <c r="F349" s="427"/>
      <c r="G349" s="430"/>
      <c r="H349" s="430"/>
      <c r="I349" s="427"/>
      <c r="J349" s="427"/>
      <c r="K349" s="428"/>
      <c r="L349" s="428"/>
      <c r="M349" s="428"/>
      <c r="N349" s="428"/>
    </row>
    <row r="350" spans="1:14" ht="12.75">
      <c r="A350" s="427"/>
      <c r="B350" s="427"/>
      <c r="C350" s="427"/>
      <c r="D350" s="427"/>
      <c r="E350" s="427"/>
      <c r="F350" s="427"/>
      <c r="G350" s="430"/>
      <c r="H350" s="430"/>
      <c r="I350" s="427"/>
      <c r="J350" s="427"/>
      <c r="K350" s="428"/>
      <c r="L350" s="428"/>
      <c r="M350" s="428"/>
      <c r="N350" s="428"/>
    </row>
    <row r="351" spans="1:14" ht="12.75">
      <c r="A351" s="427"/>
      <c r="B351" s="427"/>
      <c r="C351" s="427"/>
      <c r="D351" s="427"/>
      <c r="E351" s="427"/>
      <c r="F351" s="427"/>
      <c r="G351" s="430"/>
      <c r="H351" s="430"/>
      <c r="I351" s="427"/>
      <c r="J351" s="427"/>
      <c r="K351" s="428"/>
      <c r="L351" s="428"/>
      <c r="M351" s="428"/>
      <c r="N351" s="428"/>
    </row>
    <row r="352" spans="1:14" ht="12.75">
      <c r="A352" s="427"/>
      <c r="B352" s="427"/>
      <c r="C352" s="427"/>
      <c r="D352" s="427"/>
      <c r="E352" s="427"/>
      <c r="F352" s="427"/>
      <c r="G352" s="430"/>
      <c r="H352" s="430"/>
      <c r="I352" s="427"/>
      <c r="J352" s="427"/>
      <c r="K352" s="428"/>
      <c r="L352" s="428"/>
      <c r="M352" s="428"/>
      <c r="N352" s="428"/>
    </row>
    <row r="353" spans="1:14" ht="12.75">
      <c r="A353" s="427"/>
      <c r="B353" s="427"/>
      <c r="C353" s="427"/>
      <c r="D353" s="427"/>
      <c r="E353" s="427"/>
      <c r="F353" s="427"/>
      <c r="G353" s="430"/>
      <c r="H353" s="430"/>
      <c r="I353" s="427"/>
      <c r="J353" s="427"/>
      <c r="K353" s="428"/>
      <c r="L353" s="428"/>
      <c r="M353" s="428"/>
      <c r="N353" s="428"/>
    </row>
    <row r="354" spans="1:14" ht="12.75">
      <c r="A354" s="427"/>
      <c r="B354" s="427"/>
      <c r="C354" s="427"/>
      <c r="D354" s="427"/>
      <c r="E354" s="427"/>
      <c r="F354" s="427"/>
      <c r="G354" s="430"/>
      <c r="H354" s="430"/>
      <c r="I354" s="427"/>
      <c r="J354" s="427"/>
      <c r="K354" s="428"/>
      <c r="L354" s="428"/>
      <c r="M354" s="428"/>
      <c r="N354" s="428"/>
    </row>
    <row r="355" spans="1:14" ht="12.75">
      <c r="A355" s="427"/>
      <c r="B355" s="427"/>
      <c r="C355" s="427"/>
      <c r="D355" s="427"/>
      <c r="E355" s="427"/>
      <c r="F355" s="427"/>
      <c r="G355" s="430"/>
      <c r="H355" s="430"/>
      <c r="I355" s="427"/>
      <c r="J355" s="427"/>
      <c r="K355" s="428"/>
      <c r="L355" s="428"/>
      <c r="M355" s="428"/>
      <c r="N355" s="428"/>
    </row>
    <row r="356" spans="1:14" ht="12.75">
      <c r="A356" s="427"/>
      <c r="B356" s="427"/>
      <c r="C356" s="427"/>
      <c r="D356" s="427"/>
      <c r="E356" s="427"/>
      <c r="F356" s="427"/>
      <c r="G356" s="430"/>
      <c r="H356" s="430"/>
      <c r="I356" s="427"/>
      <c r="J356" s="427"/>
      <c r="K356" s="428"/>
      <c r="L356" s="428"/>
      <c r="M356" s="428"/>
      <c r="N356" s="428"/>
    </row>
    <row r="357" spans="1:14" ht="12.75">
      <c r="A357" s="427"/>
      <c r="B357" s="427"/>
      <c r="C357" s="427"/>
      <c r="D357" s="427"/>
      <c r="E357" s="427"/>
      <c r="F357" s="427"/>
      <c r="G357" s="430"/>
      <c r="H357" s="430"/>
      <c r="I357" s="427"/>
      <c r="J357" s="427"/>
      <c r="K357" s="428"/>
      <c r="L357" s="428"/>
      <c r="M357" s="428"/>
      <c r="N357" s="428"/>
    </row>
    <row r="358" spans="1:14" ht="12.75">
      <c r="A358" s="427"/>
      <c r="B358" s="427"/>
      <c r="C358" s="427"/>
      <c r="D358" s="427"/>
      <c r="E358" s="427"/>
      <c r="F358" s="427"/>
      <c r="G358" s="430"/>
      <c r="H358" s="430"/>
      <c r="I358" s="427"/>
      <c r="J358" s="427"/>
      <c r="K358" s="428"/>
      <c r="L358" s="428"/>
      <c r="M358" s="428"/>
      <c r="N358" s="428"/>
    </row>
    <row r="359" spans="1:14" ht="12.75">
      <c r="A359" s="427"/>
      <c r="B359" s="427"/>
      <c r="C359" s="427"/>
      <c r="D359" s="427"/>
      <c r="E359" s="427"/>
      <c r="F359" s="427"/>
      <c r="G359" s="430"/>
      <c r="H359" s="430"/>
      <c r="I359" s="427"/>
      <c r="J359" s="427"/>
      <c r="K359" s="428"/>
      <c r="L359" s="428"/>
      <c r="M359" s="428"/>
      <c r="N359" s="428"/>
    </row>
    <row r="360" spans="1:14" ht="12.75">
      <c r="A360" s="427"/>
      <c r="B360" s="427"/>
      <c r="C360" s="427"/>
      <c r="D360" s="427"/>
      <c r="E360" s="427"/>
      <c r="F360" s="427"/>
      <c r="G360" s="430"/>
      <c r="H360" s="430"/>
      <c r="I360" s="427"/>
      <c r="J360" s="427"/>
      <c r="K360" s="428"/>
      <c r="L360" s="428"/>
      <c r="M360" s="428"/>
      <c r="N360" s="428"/>
    </row>
    <row r="361" spans="1:14" ht="12.75">
      <c r="A361" s="427"/>
      <c r="B361" s="427"/>
      <c r="C361" s="427"/>
      <c r="D361" s="427"/>
      <c r="E361" s="427"/>
      <c r="F361" s="427"/>
      <c r="G361" s="430"/>
      <c r="H361" s="430"/>
      <c r="I361" s="427"/>
      <c r="J361" s="427"/>
      <c r="K361" s="428"/>
      <c r="L361" s="428"/>
      <c r="M361" s="428"/>
      <c r="N361" s="428"/>
    </row>
    <row r="362" spans="1:14" ht="12.75">
      <c r="A362" s="427"/>
      <c r="B362" s="427"/>
      <c r="C362" s="427"/>
      <c r="D362" s="427"/>
      <c r="E362" s="427"/>
      <c r="F362" s="427"/>
      <c r="G362" s="430"/>
      <c r="H362" s="430"/>
      <c r="I362" s="427"/>
      <c r="J362" s="427"/>
      <c r="K362" s="428"/>
      <c r="L362" s="428"/>
      <c r="M362" s="428"/>
      <c r="N362" s="428"/>
    </row>
    <row r="363" spans="1:14" ht="12.75">
      <c r="A363" s="427"/>
      <c r="B363" s="427"/>
      <c r="C363" s="427"/>
      <c r="D363" s="427"/>
      <c r="E363" s="427"/>
      <c r="F363" s="427"/>
      <c r="G363" s="430"/>
      <c r="H363" s="430"/>
      <c r="I363" s="427"/>
      <c r="J363" s="427"/>
      <c r="K363" s="428"/>
      <c r="L363" s="428"/>
      <c r="M363" s="428"/>
      <c r="N363" s="428"/>
    </row>
    <row r="364" spans="1:14" ht="12.75">
      <c r="A364" s="427"/>
      <c r="B364" s="427"/>
      <c r="C364" s="427"/>
      <c r="D364" s="427"/>
      <c r="E364" s="427"/>
      <c r="F364" s="427"/>
      <c r="G364" s="430"/>
      <c r="H364" s="430"/>
      <c r="I364" s="427"/>
      <c r="J364" s="427"/>
      <c r="K364" s="428"/>
      <c r="L364" s="428"/>
      <c r="M364" s="428"/>
      <c r="N364" s="428"/>
    </row>
    <row r="365" spans="1:14" ht="12.75">
      <c r="A365" s="427"/>
      <c r="B365" s="427"/>
      <c r="C365" s="427"/>
      <c r="D365" s="427"/>
      <c r="E365" s="427"/>
      <c r="F365" s="427"/>
      <c r="G365" s="430"/>
      <c r="H365" s="430"/>
      <c r="I365" s="427"/>
      <c r="J365" s="427"/>
      <c r="K365" s="428"/>
      <c r="L365" s="428"/>
      <c r="M365" s="428"/>
      <c r="N365" s="428"/>
    </row>
    <row r="366" spans="1:14" ht="12.75">
      <c r="A366" s="427"/>
      <c r="B366" s="427"/>
      <c r="C366" s="427"/>
      <c r="D366" s="427"/>
      <c r="E366" s="427"/>
      <c r="F366" s="427"/>
      <c r="G366" s="430"/>
      <c r="H366" s="430"/>
      <c r="I366" s="427"/>
      <c r="J366" s="427"/>
      <c r="K366" s="428"/>
      <c r="L366" s="428"/>
      <c r="M366" s="428"/>
      <c r="N366" s="428"/>
    </row>
    <row r="367" spans="1:14" ht="12.75">
      <c r="A367" s="427"/>
      <c r="B367" s="427"/>
      <c r="C367" s="427"/>
      <c r="D367" s="427"/>
      <c r="E367" s="427"/>
      <c r="F367" s="427"/>
      <c r="G367" s="430"/>
      <c r="H367" s="430"/>
      <c r="I367" s="427"/>
      <c r="J367" s="427"/>
      <c r="K367" s="428"/>
      <c r="L367" s="428"/>
      <c r="M367" s="428"/>
      <c r="N367" s="428"/>
    </row>
    <row r="368" spans="1:14" ht="12.75">
      <c r="A368" s="427"/>
      <c r="B368" s="427"/>
      <c r="C368" s="427"/>
      <c r="D368" s="427"/>
      <c r="E368" s="427"/>
      <c r="F368" s="427"/>
      <c r="G368" s="430"/>
      <c r="H368" s="430"/>
      <c r="I368" s="427"/>
      <c r="J368" s="427"/>
      <c r="K368" s="428"/>
      <c r="L368" s="428"/>
      <c r="M368" s="428"/>
      <c r="N368" s="428"/>
    </row>
    <row r="369" spans="1:14" ht="12.75">
      <c r="A369" s="427"/>
      <c r="B369" s="427"/>
      <c r="C369" s="427"/>
      <c r="D369" s="427"/>
      <c r="E369" s="427"/>
      <c r="F369" s="427"/>
      <c r="G369" s="430"/>
      <c r="H369" s="430"/>
      <c r="I369" s="427"/>
      <c r="J369" s="427"/>
      <c r="K369" s="428"/>
      <c r="L369" s="428"/>
      <c r="M369" s="428"/>
      <c r="N369" s="428"/>
    </row>
    <row r="370" spans="1:14" ht="12.75">
      <c r="A370" s="427"/>
      <c r="B370" s="427"/>
      <c r="C370" s="427"/>
      <c r="D370" s="427"/>
      <c r="E370" s="427"/>
      <c r="F370" s="427"/>
      <c r="G370" s="430"/>
      <c r="H370" s="430"/>
      <c r="I370" s="427"/>
      <c r="J370" s="427"/>
      <c r="K370" s="428"/>
      <c r="L370" s="428"/>
      <c r="M370" s="428"/>
      <c r="N370" s="428"/>
    </row>
    <row r="371" spans="1:14" ht="12.75">
      <c r="A371" s="427"/>
      <c r="B371" s="427"/>
      <c r="C371" s="427"/>
      <c r="D371" s="427"/>
      <c r="E371" s="427"/>
      <c r="F371" s="427"/>
      <c r="G371" s="430"/>
      <c r="H371" s="430"/>
      <c r="I371" s="427"/>
      <c r="J371" s="427"/>
      <c r="K371" s="428"/>
      <c r="L371" s="428"/>
      <c r="M371" s="428"/>
      <c r="N371" s="428"/>
    </row>
    <row r="372" spans="1:14" ht="12.75">
      <c r="A372" s="427"/>
      <c r="B372" s="427"/>
      <c r="C372" s="427"/>
      <c r="D372" s="427"/>
      <c r="E372" s="427"/>
      <c r="F372" s="427"/>
      <c r="G372" s="430"/>
      <c r="H372" s="430"/>
      <c r="I372" s="427"/>
      <c r="J372" s="427"/>
      <c r="K372" s="428"/>
      <c r="L372" s="428"/>
      <c r="M372" s="428"/>
      <c r="N372" s="428"/>
    </row>
    <row r="373" spans="1:14" ht="12.75">
      <c r="A373" s="427"/>
      <c r="B373" s="426"/>
      <c r="C373" s="426"/>
      <c r="D373" s="426"/>
      <c r="E373" s="427"/>
      <c r="F373" s="427"/>
      <c r="G373" s="441"/>
      <c r="H373" s="441"/>
      <c r="I373" s="427"/>
      <c r="J373" s="427"/>
      <c r="K373" s="434"/>
      <c r="L373" s="434"/>
      <c r="M373" s="434"/>
      <c r="N373" s="434"/>
    </row>
    <row r="374" spans="1:14" ht="12.75">
      <c r="A374" s="426"/>
      <c r="B374" s="426"/>
      <c r="C374" s="426"/>
      <c r="D374" s="426"/>
      <c r="E374" s="427"/>
      <c r="F374" s="427"/>
      <c r="G374" s="427"/>
      <c r="H374" s="427"/>
      <c r="I374" s="427"/>
      <c r="J374" s="427"/>
      <c r="K374" s="429"/>
      <c r="L374" s="429"/>
      <c r="M374" s="429"/>
      <c r="N374" s="429"/>
    </row>
    <row r="375" spans="1:14" ht="12.75">
      <c r="A375" s="427"/>
      <c r="B375" s="427"/>
      <c r="C375" s="427"/>
      <c r="D375" s="427"/>
      <c r="E375" s="430"/>
      <c r="F375" s="430"/>
      <c r="G375" s="430"/>
      <c r="H375" s="430"/>
      <c r="I375" s="427"/>
      <c r="J375" s="427"/>
      <c r="K375" s="428"/>
      <c r="L375" s="428"/>
      <c r="M375" s="428"/>
      <c r="N375" s="428"/>
    </row>
    <row r="376" spans="1:14" ht="12.75">
      <c r="A376" s="427"/>
      <c r="B376" s="427"/>
      <c r="C376" s="427"/>
      <c r="D376" s="427"/>
      <c r="E376" s="430"/>
      <c r="F376" s="430"/>
      <c r="G376" s="430"/>
      <c r="H376" s="430"/>
      <c r="I376" s="427"/>
      <c r="J376" s="427"/>
      <c r="K376" s="428"/>
      <c r="L376" s="428"/>
      <c r="M376" s="428"/>
      <c r="N376" s="428"/>
    </row>
    <row r="377" spans="1:14" ht="12.75">
      <c r="A377" s="427"/>
      <c r="B377" s="427"/>
      <c r="C377" s="427"/>
      <c r="D377" s="427"/>
      <c r="E377" s="430"/>
      <c r="F377" s="430"/>
      <c r="G377" s="430"/>
      <c r="H377" s="430"/>
      <c r="I377" s="427"/>
      <c r="J377" s="427"/>
      <c r="K377" s="428"/>
      <c r="L377" s="428"/>
      <c r="M377" s="428"/>
      <c r="N377" s="428"/>
    </row>
    <row r="378" spans="1:14" ht="12.75">
      <c r="A378" s="427"/>
      <c r="B378" s="426"/>
      <c r="C378" s="426"/>
      <c r="D378" s="426"/>
      <c r="E378" s="441"/>
      <c r="F378" s="441"/>
      <c r="G378" s="441"/>
      <c r="H378" s="441"/>
      <c r="I378" s="427"/>
      <c r="J378" s="427"/>
      <c r="K378" s="434"/>
      <c r="L378" s="434"/>
      <c r="M378" s="434"/>
      <c r="N378" s="434"/>
    </row>
    <row r="379" spans="1:14" ht="12.75">
      <c r="A379" s="435"/>
      <c r="B379" s="426"/>
      <c r="C379" s="426"/>
      <c r="D379" s="426"/>
      <c r="E379" s="431"/>
      <c r="F379" s="431"/>
      <c r="G379" s="431"/>
      <c r="H379" s="431"/>
      <c r="I379" s="431"/>
      <c r="J379" s="431"/>
      <c r="K379" s="429"/>
      <c r="L379" s="429"/>
      <c r="M379" s="429"/>
      <c r="N379" s="429"/>
    </row>
    <row r="380" spans="1:14" ht="12.75">
      <c r="A380" s="437"/>
      <c r="B380" s="438"/>
      <c r="C380" s="438"/>
      <c r="D380" s="438"/>
      <c r="E380" s="436"/>
      <c r="F380" s="436"/>
      <c r="G380" s="436"/>
      <c r="H380" s="436"/>
      <c r="I380" s="436"/>
      <c r="J380" s="436"/>
      <c r="K380" s="428"/>
      <c r="L380" s="428"/>
      <c r="M380" s="428"/>
      <c r="N380" s="428"/>
    </row>
    <row r="381" spans="1:14" ht="12.75">
      <c r="A381" s="437"/>
      <c r="B381" s="426"/>
      <c r="C381" s="426"/>
      <c r="D381" s="426"/>
      <c r="E381" s="436"/>
      <c r="F381" s="436"/>
      <c r="G381" s="436"/>
      <c r="H381" s="436"/>
      <c r="I381" s="436"/>
      <c r="J381" s="436"/>
      <c r="K381" s="429"/>
      <c r="L381" s="429"/>
      <c r="M381" s="429"/>
      <c r="N381" s="429"/>
    </row>
    <row r="382" spans="1:14" ht="12.75">
      <c r="A382" s="437"/>
      <c r="B382" s="438"/>
      <c r="C382" s="438"/>
      <c r="D382" s="438"/>
      <c r="E382" s="436"/>
      <c r="F382" s="436"/>
      <c r="G382" s="436"/>
      <c r="H382" s="436"/>
      <c r="I382" s="436"/>
      <c r="J382" s="436"/>
      <c r="K382" s="428"/>
      <c r="L382" s="428"/>
      <c r="M382" s="428"/>
      <c r="N382" s="428"/>
    </row>
    <row r="383" spans="1:14" ht="12.75">
      <c r="A383" s="431"/>
      <c r="B383" s="438"/>
      <c r="C383" s="438"/>
      <c r="D383" s="438"/>
      <c r="E383" s="436"/>
      <c r="F383" s="436"/>
      <c r="G383" s="436"/>
      <c r="H383" s="436"/>
      <c r="I383" s="436"/>
      <c r="J383" s="436"/>
      <c r="K383" s="428"/>
      <c r="L383" s="428"/>
      <c r="M383" s="428"/>
      <c r="N383" s="428"/>
    </row>
    <row r="384" spans="1:14" ht="12.75">
      <c r="A384" s="431"/>
      <c r="B384" s="432"/>
      <c r="C384" s="432"/>
      <c r="D384" s="432"/>
      <c r="E384" s="433"/>
      <c r="F384" s="433"/>
      <c r="G384" s="433"/>
      <c r="H384" s="433"/>
      <c r="I384" s="433"/>
      <c r="J384" s="433"/>
      <c r="K384" s="434"/>
      <c r="L384" s="434"/>
      <c r="M384" s="434"/>
      <c r="N384" s="434"/>
    </row>
    <row r="385" spans="1:14" ht="12.75">
      <c r="A385" s="431"/>
      <c r="B385" s="432"/>
      <c r="C385" s="432"/>
      <c r="D385" s="432"/>
      <c r="E385" s="433"/>
      <c r="F385" s="433"/>
      <c r="G385" s="433"/>
      <c r="H385" s="433"/>
      <c r="I385" s="433"/>
      <c r="J385" s="433"/>
      <c r="K385" s="434"/>
      <c r="L385" s="434"/>
      <c r="M385" s="434"/>
      <c r="N385" s="434"/>
    </row>
    <row r="386" spans="1:14" ht="12.75">
      <c r="A386" s="431"/>
      <c r="B386" s="432"/>
      <c r="C386" s="432"/>
      <c r="D386" s="432"/>
      <c r="E386" s="433"/>
      <c r="F386" s="433"/>
      <c r="G386" s="433"/>
      <c r="H386" s="433"/>
      <c r="I386" s="433"/>
      <c r="J386" s="433"/>
      <c r="K386" s="434"/>
      <c r="L386" s="434"/>
      <c r="M386" s="434"/>
      <c r="N386" s="434"/>
    </row>
    <row r="387" spans="1:14" ht="12.75">
      <c r="A387" s="431"/>
      <c r="B387" s="432"/>
      <c r="C387" s="432"/>
      <c r="D387" s="432"/>
      <c r="E387" s="433"/>
      <c r="F387" s="433"/>
      <c r="G387" s="433"/>
      <c r="H387" s="433"/>
      <c r="I387" s="433"/>
      <c r="J387" s="433"/>
      <c r="K387" s="434"/>
      <c r="L387" s="434"/>
      <c r="M387" s="434"/>
      <c r="N387" s="434"/>
    </row>
    <row r="388" spans="1:14" ht="12.75">
      <c r="A388" s="431"/>
      <c r="B388" s="432"/>
      <c r="C388" s="432"/>
      <c r="D388" s="432"/>
      <c r="E388" s="433"/>
      <c r="F388" s="433"/>
      <c r="G388" s="433"/>
      <c r="H388" s="433"/>
      <c r="I388" s="433"/>
      <c r="J388" s="433"/>
      <c r="K388" s="434"/>
      <c r="L388" s="434"/>
      <c r="M388" s="434"/>
      <c r="N388" s="434"/>
    </row>
    <row r="389" spans="1:14" ht="12.75">
      <c r="A389" s="431"/>
      <c r="B389" s="432"/>
      <c r="C389" s="432"/>
      <c r="D389" s="432"/>
      <c r="E389" s="433"/>
      <c r="F389" s="433"/>
      <c r="G389" s="433"/>
      <c r="H389" s="433"/>
      <c r="I389" s="433"/>
      <c r="J389" s="433"/>
      <c r="K389" s="434"/>
      <c r="L389" s="434"/>
      <c r="M389" s="434"/>
      <c r="N389" s="434"/>
    </row>
    <row r="390" spans="1:14" ht="12.75">
      <c r="A390" s="431"/>
      <c r="B390" s="432"/>
      <c r="C390" s="432"/>
      <c r="D390" s="432"/>
      <c r="E390" s="433"/>
      <c r="F390" s="433"/>
      <c r="G390" s="433"/>
      <c r="H390" s="433"/>
      <c r="I390" s="433"/>
      <c r="J390" s="433"/>
      <c r="K390" s="434"/>
      <c r="L390" s="434"/>
      <c r="M390" s="434"/>
      <c r="N390" s="434"/>
    </row>
    <row r="391" spans="1:14" ht="12.75">
      <c r="A391" s="431"/>
      <c r="B391" s="432"/>
      <c r="C391" s="432"/>
      <c r="D391" s="432"/>
      <c r="E391" s="433"/>
      <c r="F391" s="433"/>
      <c r="G391" s="433"/>
      <c r="H391" s="433"/>
      <c r="I391" s="433"/>
      <c r="J391" s="433"/>
      <c r="K391" s="434"/>
      <c r="L391" s="434"/>
      <c r="M391" s="434"/>
      <c r="N391" s="434"/>
    </row>
    <row r="392" spans="1:14" ht="12.75">
      <c r="A392" s="435"/>
      <c r="B392" s="426"/>
      <c r="C392" s="426"/>
      <c r="D392" s="426"/>
      <c r="E392" s="431"/>
      <c r="F392" s="431"/>
      <c r="G392" s="431"/>
      <c r="H392" s="431"/>
      <c r="I392" s="431"/>
      <c r="J392" s="436"/>
      <c r="K392" s="429"/>
      <c r="L392" s="429"/>
      <c r="M392" s="429"/>
      <c r="N392" s="429"/>
    </row>
    <row r="393" spans="1:14" ht="12.75">
      <c r="A393" s="437"/>
      <c r="B393" s="438"/>
      <c r="C393" s="438"/>
      <c r="D393" s="438"/>
      <c r="E393" s="436"/>
      <c r="F393" s="436"/>
      <c r="G393" s="436"/>
      <c r="H393" s="436"/>
      <c r="I393" s="431"/>
      <c r="J393" s="436"/>
      <c r="K393" s="428"/>
      <c r="L393" s="428"/>
      <c r="M393" s="428"/>
      <c r="N393" s="428"/>
    </row>
    <row r="394" spans="1:14" ht="12.75">
      <c r="A394" s="437"/>
      <c r="B394" s="438"/>
      <c r="C394" s="438"/>
      <c r="D394" s="438"/>
      <c r="E394" s="436"/>
      <c r="F394" s="436"/>
      <c r="G394" s="436"/>
      <c r="H394" s="436"/>
      <c r="I394" s="431"/>
      <c r="J394" s="436"/>
      <c r="K394" s="428"/>
      <c r="L394" s="428"/>
      <c r="M394" s="428"/>
      <c r="N394" s="428"/>
    </row>
    <row r="395" spans="1:14" ht="12.75">
      <c r="A395" s="437"/>
      <c r="B395" s="438"/>
      <c r="C395" s="438"/>
      <c r="D395" s="438"/>
      <c r="E395" s="436"/>
      <c r="F395" s="436"/>
      <c r="G395" s="436"/>
      <c r="H395" s="436"/>
      <c r="I395" s="431"/>
      <c r="J395" s="436"/>
      <c r="K395" s="428"/>
      <c r="L395" s="428"/>
      <c r="M395" s="428"/>
      <c r="N395" s="428"/>
    </row>
    <row r="396" spans="1:14" ht="12.75">
      <c r="A396" s="437"/>
      <c r="B396" s="438"/>
      <c r="C396" s="438"/>
      <c r="D396" s="438"/>
      <c r="E396" s="436"/>
      <c r="F396" s="436"/>
      <c r="G396" s="436"/>
      <c r="H396" s="436"/>
      <c r="I396" s="431"/>
      <c r="J396" s="436"/>
      <c r="K396" s="428"/>
      <c r="L396" s="428"/>
      <c r="M396" s="428"/>
      <c r="N396" s="428"/>
    </row>
    <row r="397" spans="1:14" ht="12.75">
      <c r="A397" s="437"/>
      <c r="B397" s="438"/>
      <c r="C397" s="438"/>
      <c r="D397" s="438"/>
      <c r="E397" s="436"/>
      <c r="F397" s="436"/>
      <c r="G397" s="436"/>
      <c r="H397" s="436"/>
      <c r="I397" s="431"/>
      <c r="J397" s="436"/>
      <c r="K397" s="428"/>
      <c r="L397" s="428"/>
      <c r="M397" s="428"/>
      <c r="N397" s="428"/>
    </row>
    <row r="398" spans="1:14" ht="12.75">
      <c r="A398" s="437"/>
      <c r="B398" s="432"/>
      <c r="C398" s="432"/>
      <c r="D398" s="432"/>
      <c r="E398" s="433"/>
      <c r="F398" s="433"/>
      <c r="G398" s="433"/>
      <c r="H398" s="433"/>
      <c r="I398" s="431"/>
      <c r="J398" s="436"/>
      <c r="K398" s="434"/>
      <c r="L398" s="434"/>
      <c r="M398" s="434"/>
      <c r="N398" s="434"/>
    </row>
    <row r="399" spans="1:14" ht="12.75">
      <c r="A399" s="435"/>
      <c r="B399" s="426"/>
      <c r="C399" s="426"/>
      <c r="D399" s="426"/>
      <c r="E399" s="431"/>
      <c r="F399" s="431"/>
      <c r="G399" s="431"/>
      <c r="H399" s="431"/>
      <c r="I399" s="431"/>
      <c r="J399" s="436"/>
      <c r="K399" s="429"/>
      <c r="L399" s="429"/>
      <c r="M399" s="429"/>
      <c r="N399" s="429"/>
    </row>
    <row r="400" spans="1:14" ht="12.75">
      <c r="A400" s="437"/>
      <c r="B400" s="438"/>
      <c r="C400" s="438"/>
      <c r="D400" s="438"/>
      <c r="E400" s="436"/>
      <c r="F400" s="436"/>
      <c r="G400" s="436"/>
      <c r="H400" s="436"/>
      <c r="I400" s="431"/>
      <c r="J400" s="436"/>
      <c r="K400" s="428"/>
      <c r="L400" s="428"/>
      <c r="M400" s="428"/>
      <c r="N400" s="428"/>
    </row>
    <row r="401" spans="1:14" ht="12.75">
      <c r="A401" s="431"/>
      <c r="B401" s="438"/>
      <c r="C401" s="438"/>
      <c r="D401" s="438"/>
      <c r="E401" s="436"/>
      <c r="F401" s="436"/>
      <c r="G401" s="436"/>
      <c r="H401" s="436"/>
      <c r="I401" s="431"/>
      <c r="J401" s="436"/>
      <c r="K401" s="428"/>
      <c r="L401" s="428"/>
      <c r="M401" s="428"/>
      <c r="N401" s="428"/>
    </row>
    <row r="402" spans="1:14" ht="12.75">
      <c r="A402" s="431"/>
      <c r="B402" s="432"/>
      <c r="C402" s="432"/>
      <c r="D402" s="432"/>
      <c r="E402" s="436"/>
      <c r="F402" s="436"/>
      <c r="G402" s="433"/>
      <c r="H402" s="433"/>
      <c r="I402" s="431"/>
      <c r="J402" s="436"/>
      <c r="K402" s="434"/>
      <c r="L402" s="434"/>
      <c r="M402" s="434"/>
      <c r="N402" s="434"/>
    </row>
    <row r="403" spans="1:14" ht="12.75">
      <c r="A403" s="439"/>
      <c r="B403" s="426"/>
      <c r="C403" s="426"/>
      <c r="D403" s="426"/>
      <c r="E403" s="431"/>
      <c r="F403" s="431"/>
      <c r="G403" s="431"/>
      <c r="H403" s="431"/>
      <c r="I403" s="431"/>
      <c r="J403" s="436"/>
      <c r="K403" s="429"/>
      <c r="L403" s="429"/>
      <c r="M403" s="429"/>
      <c r="N403" s="429"/>
    </row>
    <row r="404" spans="1:14" ht="12.75">
      <c r="A404" s="429"/>
      <c r="B404" s="438"/>
      <c r="C404" s="438"/>
      <c r="D404" s="438"/>
      <c r="E404" s="436"/>
      <c r="F404" s="436"/>
      <c r="G404" s="436"/>
      <c r="H404" s="436"/>
      <c r="I404" s="431"/>
      <c r="J404" s="436"/>
      <c r="K404" s="428"/>
      <c r="L404" s="428"/>
      <c r="M404" s="428"/>
      <c r="N404" s="428"/>
    </row>
    <row r="405" spans="1:14" ht="12.75">
      <c r="A405" s="429"/>
      <c r="B405" s="438"/>
      <c r="C405" s="438"/>
      <c r="D405" s="438"/>
      <c r="E405" s="436"/>
      <c r="F405" s="436"/>
      <c r="G405" s="436"/>
      <c r="H405" s="436"/>
      <c r="I405" s="431"/>
      <c r="J405" s="436"/>
      <c r="K405" s="428"/>
      <c r="L405" s="428"/>
      <c r="M405" s="428"/>
      <c r="N405" s="428"/>
    </row>
    <row r="406" spans="1:14" ht="12.75">
      <c r="A406" s="437"/>
      <c r="B406" s="438"/>
      <c r="C406" s="438"/>
      <c r="D406" s="438"/>
      <c r="E406" s="436"/>
      <c r="F406" s="436"/>
      <c r="G406" s="436"/>
      <c r="H406" s="436"/>
      <c r="I406" s="431"/>
      <c r="J406" s="436"/>
      <c r="K406" s="428"/>
      <c r="L406" s="428"/>
      <c r="M406" s="428"/>
      <c r="N406" s="428"/>
    </row>
    <row r="407" spans="1:14" ht="12.75">
      <c r="A407" s="427"/>
      <c r="B407" s="438"/>
      <c r="C407" s="438"/>
      <c r="D407" s="438"/>
      <c r="E407" s="436"/>
      <c r="F407" s="436"/>
      <c r="G407" s="436"/>
      <c r="H407" s="436"/>
      <c r="I407" s="431"/>
      <c r="J407" s="436"/>
      <c r="K407" s="428"/>
      <c r="L407" s="428"/>
      <c r="M407" s="428"/>
      <c r="N407" s="428"/>
    </row>
    <row r="408" spans="1:14" ht="12.75">
      <c r="A408" s="427"/>
      <c r="B408" s="438"/>
      <c r="C408" s="438"/>
      <c r="D408" s="438"/>
      <c r="E408" s="436"/>
      <c r="F408" s="436"/>
      <c r="G408" s="436"/>
      <c r="H408" s="436"/>
      <c r="I408" s="431"/>
      <c r="J408" s="436"/>
      <c r="K408" s="428"/>
      <c r="L408" s="428"/>
      <c r="M408" s="428"/>
      <c r="N408" s="428"/>
    </row>
    <row r="409" spans="1:14" ht="12.75">
      <c r="A409" s="437"/>
      <c r="B409" s="438"/>
      <c r="C409" s="438"/>
      <c r="D409" s="438"/>
      <c r="E409" s="436"/>
      <c r="F409" s="436"/>
      <c r="G409" s="436"/>
      <c r="H409" s="436"/>
      <c r="I409" s="431"/>
      <c r="J409" s="436"/>
      <c r="K409" s="428"/>
      <c r="L409" s="428"/>
      <c r="M409" s="428"/>
      <c r="N409" s="428"/>
    </row>
    <row r="410" spans="1:14" ht="12.75">
      <c r="A410" s="437"/>
      <c r="B410" s="432"/>
      <c r="C410" s="432"/>
      <c r="D410" s="432"/>
      <c r="E410" s="436"/>
      <c r="F410" s="436"/>
      <c r="G410" s="433"/>
      <c r="H410" s="433"/>
      <c r="I410" s="431"/>
      <c r="J410" s="436"/>
      <c r="K410" s="434"/>
      <c r="L410" s="434"/>
      <c r="M410" s="434"/>
      <c r="N410" s="434"/>
    </row>
    <row r="411" spans="1:14" ht="12.75">
      <c r="A411" s="439"/>
      <c r="B411" s="426"/>
      <c r="C411" s="426"/>
      <c r="D411" s="426"/>
      <c r="E411" s="431"/>
      <c r="F411" s="431"/>
      <c r="G411" s="431"/>
      <c r="H411" s="431"/>
      <c r="I411" s="431"/>
      <c r="J411" s="436"/>
      <c r="K411" s="429"/>
      <c r="L411" s="429"/>
      <c r="M411" s="429"/>
      <c r="N411" s="429"/>
    </row>
    <row r="412" spans="1:14" ht="12.75">
      <c r="A412" s="429"/>
      <c r="B412" s="438"/>
      <c r="C412" s="438"/>
      <c r="D412" s="438"/>
      <c r="E412" s="436"/>
      <c r="F412" s="436"/>
      <c r="G412" s="436"/>
      <c r="H412" s="436"/>
      <c r="I412" s="431"/>
      <c r="J412" s="436"/>
      <c r="K412" s="428"/>
      <c r="L412" s="428"/>
      <c r="M412" s="428"/>
      <c r="N412" s="428"/>
    </row>
    <row r="413" spans="1:14" ht="12.75">
      <c r="A413" s="429"/>
      <c r="B413" s="438"/>
      <c r="C413" s="438"/>
      <c r="D413" s="438"/>
      <c r="E413" s="436"/>
      <c r="F413" s="436"/>
      <c r="G413" s="436"/>
      <c r="H413" s="436"/>
      <c r="I413" s="431"/>
      <c r="J413" s="436"/>
      <c r="K413" s="428"/>
      <c r="L413" s="428"/>
      <c r="M413" s="428"/>
      <c r="N413" s="428"/>
    </row>
    <row r="414" spans="1:14" ht="12.75">
      <c r="A414" s="427"/>
      <c r="B414" s="438"/>
      <c r="C414" s="438"/>
      <c r="D414" s="438"/>
      <c r="E414" s="436"/>
      <c r="F414" s="436"/>
      <c r="G414" s="436"/>
      <c r="H414" s="436"/>
      <c r="I414" s="431"/>
      <c r="J414" s="436"/>
      <c r="K414" s="428"/>
      <c r="L414" s="428"/>
      <c r="M414" s="428"/>
      <c r="N414" s="428"/>
    </row>
    <row r="415" spans="1:14" ht="12.75">
      <c r="A415" s="440"/>
      <c r="B415" s="432"/>
      <c r="C415" s="432"/>
      <c r="D415" s="432"/>
      <c r="E415" s="436"/>
      <c r="F415" s="436"/>
      <c r="G415" s="433"/>
      <c r="H415" s="433"/>
      <c r="I415" s="431"/>
      <c r="J415" s="436"/>
      <c r="K415" s="434"/>
      <c r="L415" s="434"/>
      <c r="M415" s="434"/>
      <c r="N415" s="434"/>
    </row>
    <row r="416" spans="1:14" ht="12.75">
      <c r="A416" s="435"/>
      <c r="B416" s="426"/>
      <c r="C416" s="426"/>
      <c r="D416" s="426"/>
      <c r="E416" s="431"/>
      <c r="F416" s="431"/>
      <c r="G416" s="431"/>
      <c r="H416" s="431"/>
      <c r="I416" s="431"/>
      <c r="J416" s="431"/>
      <c r="K416" s="429"/>
      <c r="L416" s="429"/>
      <c r="M416" s="429"/>
      <c r="N416" s="429"/>
    </row>
    <row r="417" spans="1:14" ht="12.75">
      <c r="A417" s="437"/>
      <c r="B417" s="431"/>
      <c r="C417" s="431"/>
      <c r="D417" s="431"/>
      <c r="E417" s="436"/>
      <c r="F417" s="436"/>
      <c r="G417" s="436"/>
      <c r="H417" s="436"/>
      <c r="I417" s="436"/>
      <c r="J417" s="436"/>
      <c r="K417" s="428"/>
      <c r="L417" s="428"/>
      <c r="M417" s="428"/>
      <c r="N417" s="428"/>
    </row>
    <row r="418" spans="1:14" ht="12.75">
      <c r="A418" s="427"/>
      <c r="B418" s="438"/>
      <c r="C418" s="438"/>
      <c r="D418" s="438"/>
      <c r="E418" s="436"/>
      <c r="F418" s="436"/>
      <c r="G418" s="436"/>
      <c r="H418" s="436"/>
      <c r="I418" s="436"/>
      <c r="J418" s="436"/>
      <c r="K418" s="428"/>
      <c r="L418" s="428"/>
      <c r="M418" s="428"/>
      <c r="N418" s="428"/>
    </row>
    <row r="419" spans="1:14" ht="12.75">
      <c r="A419" s="427"/>
      <c r="B419" s="432"/>
      <c r="C419" s="432"/>
      <c r="D419" s="432"/>
      <c r="E419" s="433"/>
      <c r="F419" s="433"/>
      <c r="G419" s="433"/>
      <c r="H419" s="433"/>
      <c r="I419" s="433"/>
      <c r="J419" s="433"/>
      <c r="K419" s="434"/>
      <c r="L419" s="434"/>
      <c r="M419" s="434"/>
      <c r="N419" s="434"/>
    </row>
    <row r="420" spans="1:14" ht="12.75">
      <c r="A420" s="427"/>
      <c r="B420" s="432"/>
      <c r="C420" s="432"/>
      <c r="D420" s="432"/>
      <c r="E420" s="433"/>
      <c r="F420" s="433"/>
      <c r="G420" s="433"/>
      <c r="H420" s="433"/>
      <c r="I420" s="433"/>
      <c r="J420" s="433"/>
      <c r="K420" s="434"/>
      <c r="L420" s="434"/>
      <c r="M420" s="434"/>
      <c r="N420" s="434"/>
    </row>
    <row r="421" spans="1:14" ht="12.75">
      <c r="A421" s="427"/>
      <c r="B421" s="432"/>
      <c r="C421" s="432"/>
      <c r="D421" s="432"/>
      <c r="E421" s="433"/>
      <c r="F421" s="433"/>
      <c r="G421" s="433"/>
      <c r="H421" s="433"/>
      <c r="I421" s="433"/>
      <c r="J421" s="433"/>
      <c r="K421" s="434"/>
      <c r="L421" s="434"/>
      <c r="M421" s="434"/>
      <c r="N421" s="434"/>
    </row>
    <row r="422" spans="1:14" ht="12.75">
      <c r="A422" s="427"/>
      <c r="B422" s="432"/>
      <c r="C422" s="432"/>
      <c r="D422" s="432"/>
      <c r="E422" s="433"/>
      <c r="F422" s="433"/>
      <c r="G422" s="433"/>
      <c r="H422" s="433"/>
      <c r="I422" s="433"/>
      <c r="J422" s="433"/>
      <c r="K422" s="434"/>
      <c r="L422" s="434"/>
      <c r="M422" s="434"/>
      <c r="N422" s="434"/>
    </row>
    <row r="423" spans="1:14" ht="12.75">
      <c r="A423" s="427"/>
      <c r="B423" s="432"/>
      <c r="C423" s="432"/>
      <c r="D423" s="432"/>
      <c r="E423" s="433"/>
      <c r="F423" s="433"/>
      <c r="G423" s="433"/>
      <c r="H423" s="433"/>
      <c r="I423" s="433"/>
      <c r="J423" s="433"/>
      <c r="K423" s="434"/>
      <c r="L423" s="434"/>
      <c r="M423" s="434"/>
      <c r="N423" s="434"/>
    </row>
    <row r="424" spans="1:14" ht="12.75">
      <c r="A424" s="427"/>
      <c r="B424" s="432"/>
      <c r="C424" s="432"/>
      <c r="D424" s="432"/>
      <c r="E424" s="433"/>
      <c r="F424" s="433"/>
      <c r="G424" s="433"/>
      <c r="H424" s="433"/>
      <c r="I424" s="433"/>
      <c r="J424" s="433"/>
      <c r="K424" s="434"/>
      <c r="L424" s="434"/>
      <c r="M424" s="434"/>
      <c r="N424" s="434"/>
    </row>
    <row r="425" spans="1:14" ht="12.75">
      <c r="A425" s="426"/>
      <c r="B425" s="426"/>
      <c r="C425" s="426"/>
      <c r="D425" s="426"/>
      <c r="E425" s="427"/>
      <c r="F425" s="427"/>
      <c r="G425" s="427"/>
      <c r="H425" s="427"/>
      <c r="I425" s="427"/>
      <c r="J425" s="427"/>
      <c r="K425" s="429"/>
      <c r="L425" s="429"/>
      <c r="M425" s="429"/>
      <c r="N425" s="429"/>
    </row>
    <row r="426" spans="1:14" ht="12.75">
      <c r="A426" s="427"/>
      <c r="B426" s="427"/>
      <c r="C426" s="427"/>
      <c r="D426" s="427"/>
      <c r="E426" s="427"/>
      <c r="F426" s="427"/>
      <c r="G426" s="430"/>
      <c r="H426" s="430"/>
      <c r="I426" s="430"/>
      <c r="J426" s="430"/>
      <c r="K426" s="428"/>
      <c r="L426" s="428"/>
      <c r="M426" s="428"/>
      <c r="N426" s="428"/>
    </row>
    <row r="427" spans="1:14" ht="12.75">
      <c r="A427" s="427"/>
      <c r="B427" s="427"/>
      <c r="C427" s="427"/>
      <c r="D427" s="427"/>
      <c r="E427" s="427"/>
      <c r="F427" s="427"/>
      <c r="G427" s="430"/>
      <c r="H427" s="430"/>
      <c r="I427" s="430"/>
      <c r="J427" s="430"/>
      <c r="K427" s="428"/>
      <c r="L427" s="428"/>
      <c r="M427" s="428"/>
      <c r="N427" s="428"/>
    </row>
    <row r="428" spans="1:14" ht="12.75">
      <c r="A428" s="427"/>
      <c r="B428" s="427"/>
      <c r="C428" s="427"/>
      <c r="D428" s="427"/>
      <c r="E428" s="427"/>
      <c r="F428" s="427"/>
      <c r="G428" s="430"/>
      <c r="H428" s="430"/>
      <c r="I428" s="430"/>
      <c r="J428" s="430"/>
      <c r="K428" s="428"/>
      <c r="L428" s="428"/>
      <c r="M428" s="428"/>
      <c r="N428" s="428"/>
    </row>
    <row r="429" spans="1:14" ht="12.75">
      <c r="A429" s="427"/>
      <c r="B429" s="427"/>
      <c r="C429" s="427"/>
      <c r="D429" s="427"/>
      <c r="E429" s="427"/>
      <c r="F429" s="427"/>
      <c r="G429" s="430"/>
      <c r="H429" s="430"/>
      <c r="I429" s="430"/>
      <c r="J429" s="430"/>
      <c r="K429" s="428"/>
      <c r="L429" s="428"/>
      <c r="M429" s="428"/>
      <c r="N429" s="428"/>
    </row>
    <row r="430" spans="1:14" ht="12.75">
      <c r="A430" s="427"/>
      <c r="B430" s="427"/>
      <c r="C430" s="427"/>
      <c r="D430" s="427"/>
      <c r="E430" s="427"/>
      <c r="F430" s="427"/>
      <c r="G430" s="430"/>
      <c r="H430" s="430"/>
      <c r="I430" s="430"/>
      <c r="J430" s="430"/>
      <c r="K430" s="428"/>
      <c r="L430" s="428"/>
      <c r="M430" s="428"/>
      <c r="N430" s="428"/>
    </row>
    <row r="431" spans="1:14" ht="12.75">
      <c r="A431" s="427"/>
      <c r="B431" s="426"/>
      <c r="C431" s="426"/>
      <c r="D431" s="426"/>
      <c r="E431" s="427"/>
      <c r="F431" s="427"/>
      <c r="G431" s="441"/>
      <c r="H431" s="441"/>
      <c r="I431" s="441"/>
      <c r="J431" s="441"/>
      <c r="K431" s="434"/>
      <c r="L431" s="434"/>
      <c r="M431" s="434"/>
      <c r="N431" s="434"/>
    </row>
    <row r="432" spans="1:14" ht="12.75">
      <c r="A432" s="426"/>
      <c r="B432" s="426"/>
      <c r="C432" s="426"/>
      <c r="D432" s="426"/>
      <c r="E432" s="427"/>
      <c r="F432" s="427"/>
      <c r="G432" s="427"/>
      <c r="H432" s="427"/>
      <c r="I432" s="427"/>
      <c r="J432" s="427"/>
      <c r="K432" s="429"/>
      <c r="L432" s="429"/>
      <c r="M432" s="429"/>
      <c r="N432" s="429"/>
    </row>
    <row r="433" spans="1:14" ht="12.75">
      <c r="A433" s="429"/>
      <c r="B433" s="427"/>
      <c r="C433" s="427"/>
      <c r="D433" s="427"/>
      <c r="E433" s="427"/>
      <c r="F433" s="427"/>
      <c r="G433" s="430"/>
      <c r="H433" s="430"/>
      <c r="I433" s="427"/>
      <c r="J433" s="427"/>
      <c r="K433" s="428"/>
      <c r="L433" s="428"/>
      <c r="M433" s="428"/>
      <c r="N433" s="428"/>
    </row>
    <row r="434" spans="1:14" ht="12.75">
      <c r="A434" s="429"/>
      <c r="B434" s="427"/>
      <c r="C434" s="427"/>
      <c r="D434" s="427"/>
      <c r="E434" s="427"/>
      <c r="F434" s="427"/>
      <c r="G434" s="430"/>
      <c r="H434" s="430"/>
      <c r="I434" s="427"/>
      <c r="J434" s="427"/>
      <c r="K434" s="428"/>
      <c r="L434" s="428"/>
      <c r="M434" s="428"/>
      <c r="N434" s="428"/>
    </row>
    <row r="435" spans="1:14" ht="16.5" customHeight="1">
      <c r="A435" s="429"/>
      <c r="B435" s="427"/>
      <c r="C435" s="427"/>
      <c r="D435" s="427"/>
      <c r="E435" s="427"/>
      <c r="F435" s="427"/>
      <c r="G435" s="430"/>
      <c r="H435" s="430"/>
      <c r="I435" s="427"/>
      <c r="J435" s="427"/>
      <c r="K435" s="428"/>
      <c r="L435" s="428"/>
      <c r="M435" s="428"/>
      <c r="N435" s="428"/>
    </row>
    <row r="436" spans="1:14" ht="12.75">
      <c r="A436" s="427"/>
      <c r="B436" s="427"/>
      <c r="C436" s="427"/>
      <c r="D436" s="427"/>
      <c r="E436" s="427"/>
      <c r="F436" s="427"/>
      <c r="G436" s="430"/>
      <c r="H436" s="430"/>
      <c r="I436" s="427"/>
      <c r="J436" s="427"/>
      <c r="K436" s="428"/>
      <c r="L436" s="428"/>
      <c r="M436" s="428"/>
      <c r="N436" s="428"/>
    </row>
    <row r="437" spans="1:14" ht="12.75">
      <c r="A437" s="440"/>
      <c r="B437" s="427"/>
      <c r="C437" s="427"/>
      <c r="D437" s="427"/>
      <c r="E437" s="427"/>
      <c r="F437" s="427"/>
      <c r="G437" s="430"/>
      <c r="H437" s="430"/>
      <c r="I437" s="427"/>
      <c r="J437" s="427"/>
      <c r="K437" s="428"/>
      <c r="L437" s="428"/>
      <c r="M437" s="428"/>
      <c r="N437" s="428"/>
    </row>
    <row r="438" spans="1:14" ht="12.75">
      <c r="A438" s="427"/>
      <c r="B438" s="427"/>
      <c r="C438" s="427"/>
      <c r="D438" s="427"/>
      <c r="E438" s="427"/>
      <c r="F438" s="427"/>
      <c r="G438" s="430"/>
      <c r="H438" s="430"/>
      <c r="I438" s="427"/>
      <c r="J438" s="427"/>
      <c r="K438" s="428"/>
      <c r="L438" s="428"/>
      <c r="M438" s="428"/>
      <c r="N438" s="428"/>
    </row>
    <row r="439" spans="1:14" ht="12.75">
      <c r="A439" s="427"/>
      <c r="B439" s="427"/>
      <c r="C439" s="427"/>
      <c r="D439" s="427"/>
      <c r="E439" s="427"/>
      <c r="F439" s="427"/>
      <c r="G439" s="430"/>
      <c r="H439" s="430"/>
      <c r="I439" s="427"/>
      <c r="J439" s="427"/>
      <c r="K439" s="428"/>
      <c r="L439" s="428"/>
      <c r="M439" s="428"/>
      <c r="N439" s="428"/>
    </row>
    <row r="440" spans="1:14" ht="12.75">
      <c r="A440" s="427"/>
      <c r="B440" s="427"/>
      <c r="C440" s="427"/>
      <c r="D440" s="427"/>
      <c r="E440" s="427"/>
      <c r="F440" s="427"/>
      <c r="G440" s="430"/>
      <c r="H440" s="430"/>
      <c r="I440" s="427"/>
      <c r="J440" s="427"/>
      <c r="K440" s="428"/>
      <c r="L440" s="428"/>
      <c r="M440" s="428"/>
      <c r="N440" s="428"/>
    </row>
    <row r="441" spans="1:14" ht="12.75">
      <c r="A441" s="427"/>
      <c r="B441" s="427"/>
      <c r="C441" s="427"/>
      <c r="D441" s="427"/>
      <c r="E441" s="427"/>
      <c r="F441" s="427"/>
      <c r="G441" s="430"/>
      <c r="H441" s="430"/>
      <c r="I441" s="427"/>
      <c r="J441" s="427"/>
      <c r="K441" s="428"/>
      <c r="L441" s="428"/>
      <c r="M441" s="428"/>
      <c r="N441" s="428"/>
    </row>
    <row r="442" spans="1:14" ht="12.75">
      <c r="A442" s="427"/>
      <c r="B442" s="427"/>
      <c r="C442" s="427"/>
      <c r="D442" s="427"/>
      <c r="E442" s="427"/>
      <c r="F442" s="427"/>
      <c r="G442" s="430"/>
      <c r="H442" s="430"/>
      <c r="I442" s="427"/>
      <c r="J442" s="427"/>
      <c r="K442" s="428"/>
      <c r="L442" s="428"/>
      <c r="M442" s="428"/>
      <c r="N442" s="428"/>
    </row>
    <row r="443" spans="1:14" ht="12.75">
      <c r="A443" s="427"/>
      <c r="B443" s="427"/>
      <c r="C443" s="427"/>
      <c r="D443" s="427"/>
      <c r="E443" s="427"/>
      <c r="F443" s="427"/>
      <c r="G443" s="430"/>
      <c r="H443" s="430"/>
      <c r="I443" s="427"/>
      <c r="J443" s="427"/>
      <c r="K443" s="428"/>
      <c r="L443" s="428"/>
      <c r="M443" s="428"/>
      <c r="N443" s="428"/>
    </row>
    <row r="444" spans="1:14" ht="12.75">
      <c r="A444" s="427"/>
      <c r="B444" s="427"/>
      <c r="C444" s="427"/>
      <c r="D444" s="427"/>
      <c r="E444" s="427"/>
      <c r="F444" s="427"/>
      <c r="G444" s="430"/>
      <c r="H444" s="430"/>
      <c r="I444" s="427"/>
      <c r="J444" s="427"/>
      <c r="K444" s="428"/>
      <c r="L444" s="428"/>
      <c r="M444" s="428"/>
      <c r="N444" s="428"/>
    </row>
    <row r="445" spans="1:14" ht="12.75">
      <c r="A445" s="427"/>
      <c r="B445" s="427"/>
      <c r="C445" s="427"/>
      <c r="D445" s="427"/>
      <c r="E445" s="427"/>
      <c r="F445" s="427"/>
      <c r="G445" s="430"/>
      <c r="H445" s="430"/>
      <c r="I445" s="427"/>
      <c r="J445" s="427"/>
      <c r="K445" s="428"/>
      <c r="L445" s="428"/>
      <c r="M445" s="428"/>
      <c r="N445" s="428"/>
    </row>
    <row r="446" spans="1:14" ht="12.75">
      <c r="A446" s="427"/>
      <c r="B446" s="426"/>
      <c r="C446" s="426"/>
      <c r="D446" s="426"/>
      <c r="E446" s="427"/>
      <c r="F446" s="427"/>
      <c r="G446" s="441"/>
      <c r="H446" s="441"/>
      <c r="I446" s="427"/>
      <c r="J446" s="427"/>
      <c r="K446" s="434"/>
      <c r="L446" s="434"/>
      <c r="M446" s="434"/>
      <c r="N446" s="434"/>
    </row>
    <row r="447" spans="1:14" ht="12.75">
      <c r="A447" s="426"/>
      <c r="B447" s="426"/>
      <c r="C447" s="426"/>
      <c r="D447" s="426"/>
      <c r="E447" s="427"/>
      <c r="F447" s="427"/>
      <c r="G447" s="427"/>
      <c r="H447" s="427"/>
      <c r="I447" s="427"/>
      <c r="J447" s="427"/>
      <c r="K447" s="429"/>
      <c r="L447" s="429"/>
      <c r="M447" s="429"/>
      <c r="N447" s="429"/>
    </row>
    <row r="448" spans="1:14" ht="12.75">
      <c r="A448" s="427"/>
      <c r="B448" s="427"/>
      <c r="C448" s="427"/>
      <c r="D448" s="427"/>
      <c r="E448" s="427"/>
      <c r="F448" s="427"/>
      <c r="G448" s="430"/>
      <c r="H448" s="430"/>
      <c r="I448" s="427"/>
      <c r="J448" s="427"/>
      <c r="K448" s="428"/>
      <c r="L448" s="428"/>
      <c r="M448" s="428"/>
      <c r="N448" s="428"/>
    </row>
    <row r="449" spans="1:14" ht="12.75">
      <c r="A449" s="427"/>
      <c r="B449" s="427"/>
      <c r="C449" s="427"/>
      <c r="D449" s="427"/>
      <c r="E449" s="427"/>
      <c r="F449" s="427"/>
      <c r="G449" s="430"/>
      <c r="H449" s="430"/>
      <c r="I449" s="427"/>
      <c r="J449" s="427"/>
      <c r="K449" s="428"/>
      <c r="L449" s="428"/>
      <c r="M449" s="428"/>
      <c r="N449" s="428"/>
    </row>
    <row r="450" spans="1:14" ht="12.75">
      <c r="A450" s="427"/>
      <c r="B450" s="427"/>
      <c r="C450" s="427"/>
      <c r="D450" s="427"/>
      <c r="E450" s="427"/>
      <c r="F450" s="427"/>
      <c r="G450" s="430"/>
      <c r="H450" s="430"/>
      <c r="I450" s="427"/>
      <c r="J450" s="427"/>
      <c r="K450" s="428"/>
      <c r="L450" s="428"/>
      <c r="M450" s="428"/>
      <c r="N450" s="428"/>
    </row>
    <row r="451" spans="1:14" ht="12.75">
      <c r="A451" s="427"/>
      <c r="B451" s="427"/>
      <c r="C451" s="427"/>
      <c r="D451" s="427"/>
      <c r="E451" s="427"/>
      <c r="F451" s="427"/>
      <c r="G451" s="430"/>
      <c r="H451" s="430"/>
      <c r="I451" s="427"/>
      <c r="J451" s="427"/>
      <c r="K451" s="428"/>
      <c r="L451" s="428"/>
      <c r="M451" s="428"/>
      <c r="N451" s="428"/>
    </row>
    <row r="452" spans="1:14" ht="12.75">
      <c r="A452" s="427"/>
      <c r="B452" s="427"/>
      <c r="C452" s="427"/>
      <c r="D452" s="427"/>
      <c r="E452" s="427"/>
      <c r="F452" s="427"/>
      <c r="G452" s="430"/>
      <c r="H452" s="430"/>
      <c r="I452" s="427"/>
      <c r="J452" s="427"/>
      <c r="K452" s="428"/>
      <c r="L452" s="428"/>
      <c r="M452" s="428"/>
      <c r="N452" s="428"/>
    </row>
    <row r="453" spans="1:14" ht="12.75">
      <c r="A453" s="427"/>
      <c r="B453" s="427"/>
      <c r="C453" s="427"/>
      <c r="D453" s="427"/>
      <c r="E453" s="427"/>
      <c r="F453" s="427"/>
      <c r="G453" s="430"/>
      <c r="H453" s="430"/>
      <c r="I453" s="427"/>
      <c r="J453" s="427"/>
      <c r="K453" s="428"/>
      <c r="L453" s="428"/>
      <c r="M453" s="428"/>
      <c r="N453" s="428"/>
    </row>
    <row r="454" spans="1:14" ht="12.75">
      <c r="A454" s="427"/>
      <c r="B454" s="427"/>
      <c r="C454" s="427"/>
      <c r="D454" s="427"/>
      <c r="E454" s="427"/>
      <c r="F454" s="427"/>
      <c r="G454" s="430"/>
      <c r="H454" s="430"/>
      <c r="I454" s="427"/>
      <c r="J454" s="427"/>
      <c r="K454" s="428"/>
      <c r="L454" s="428"/>
      <c r="M454" s="428"/>
      <c r="N454" s="428"/>
    </row>
    <row r="455" spans="1:14" ht="12.75">
      <c r="A455" s="427"/>
      <c r="B455" s="427"/>
      <c r="C455" s="427"/>
      <c r="D455" s="427"/>
      <c r="E455" s="427"/>
      <c r="F455" s="427"/>
      <c r="G455" s="430"/>
      <c r="H455" s="430"/>
      <c r="I455" s="427"/>
      <c r="J455" s="427"/>
      <c r="K455" s="428"/>
      <c r="L455" s="428"/>
      <c r="M455" s="428"/>
      <c r="N455" s="428"/>
    </row>
    <row r="456" spans="1:14" ht="12.75">
      <c r="A456" s="427"/>
      <c r="B456" s="426"/>
      <c r="C456" s="426"/>
      <c r="D456" s="426"/>
      <c r="E456" s="427"/>
      <c r="F456" s="427"/>
      <c r="G456" s="441"/>
      <c r="H456" s="441"/>
      <c r="I456" s="427"/>
      <c r="J456" s="427"/>
      <c r="K456" s="434"/>
      <c r="L456" s="434"/>
      <c r="M456" s="434"/>
      <c r="N456" s="434"/>
    </row>
    <row r="457" spans="1:14" ht="12.75">
      <c r="A457" s="427"/>
      <c r="B457" s="426"/>
      <c r="C457" s="426"/>
      <c r="D457" s="426"/>
      <c r="E457" s="427"/>
      <c r="F457" s="427"/>
      <c r="G457" s="441"/>
      <c r="H457" s="441"/>
      <c r="I457" s="427"/>
      <c r="J457" s="427"/>
      <c r="K457" s="434"/>
      <c r="L457" s="434"/>
      <c r="M457" s="434"/>
      <c r="N457" s="434"/>
    </row>
    <row r="458" spans="1:14" ht="12.75">
      <c r="A458" s="427"/>
      <c r="B458" s="426"/>
      <c r="C458" s="426"/>
      <c r="D458" s="426"/>
      <c r="E458" s="427"/>
      <c r="F458" s="427"/>
      <c r="G458" s="441"/>
      <c r="H458" s="441"/>
      <c r="I458" s="427"/>
      <c r="J458" s="427"/>
      <c r="K458" s="434"/>
      <c r="L458" s="434"/>
      <c r="M458" s="434"/>
      <c r="N458" s="434"/>
    </row>
    <row r="459" spans="1:14" ht="12.75">
      <c r="A459" s="427"/>
      <c r="B459" s="426"/>
      <c r="C459" s="426"/>
      <c r="D459" s="426"/>
      <c r="E459" s="427"/>
      <c r="F459" s="427"/>
      <c r="G459" s="441"/>
      <c r="H459" s="441"/>
      <c r="I459" s="427"/>
      <c r="J459" s="427"/>
      <c r="K459" s="434"/>
      <c r="L459" s="434"/>
      <c r="M459" s="434"/>
      <c r="N459" s="434"/>
    </row>
    <row r="460" spans="1:14" ht="12.75">
      <c r="A460" s="426"/>
      <c r="B460" s="426"/>
      <c r="C460" s="426"/>
      <c r="D460" s="426"/>
      <c r="E460" s="427"/>
      <c r="F460" s="427"/>
      <c r="G460" s="427"/>
      <c r="H460" s="427"/>
      <c r="I460" s="427"/>
      <c r="J460" s="427"/>
      <c r="K460" s="429"/>
      <c r="L460" s="429"/>
      <c r="M460" s="429"/>
      <c r="N460" s="429"/>
    </row>
    <row r="461" spans="1:14" ht="12.75">
      <c r="A461" s="427"/>
      <c r="B461" s="427"/>
      <c r="C461" s="427"/>
      <c r="D461" s="427"/>
      <c r="E461" s="427"/>
      <c r="F461" s="427"/>
      <c r="G461" s="430"/>
      <c r="H461" s="430"/>
      <c r="I461" s="427"/>
      <c r="J461" s="427"/>
      <c r="K461" s="428"/>
      <c r="L461" s="428"/>
      <c r="M461" s="428"/>
      <c r="N461" s="428"/>
    </row>
    <row r="462" spans="1:14" ht="12.75">
      <c r="A462" s="427"/>
      <c r="B462" s="427"/>
      <c r="C462" s="427"/>
      <c r="D462" s="427"/>
      <c r="E462" s="427"/>
      <c r="F462" s="427"/>
      <c r="G462" s="430"/>
      <c r="H462" s="430"/>
      <c r="I462" s="427"/>
      <c r="J462" s="427"/>
      <c r="K462" s="428"/>
      <c r="L462" s="428"/>
      <c r="M462" s="428"/>
      <c r="N462" s="428"/>
    </row>
    <row r="463" spans="1:14" ht="12.75">
      <c r="A463" s="427"/>
      <c r="B463" s="427"/>
      <c r="C463" s="427"/>
      <c r="D463" s="427"/>
      <c r="E463" s="427"/>
      <c r="F463" s="427"/>
      <c r="G463" s="430"/>
      <c r="H463" s="430"/>
      <c r="I463" s="427"/>
      <c r="J463" s="427"/>
      <c r="K463" s="428"/>
      <c r="L463" s="428"/>
      <c r="M463" s="428"/>
      <c r="N463" s="428"/>
    </row>
    <row r="464" spans="1:14" ht="12.75">
      <c r="A464" s="427"/>
      <c r="B464" s="426"/>
      <c r="C464" s="426"/>
      <c r="D464" s="426"/>
      <c r="E464" s="427"/>
      <c r="F464" s="427"/>
      <c r="G464" s="441"/>
      <c r="H464" s="441"/>
      <c r="I464" s="427"/>
      <c r="J464" s="427"/>
      <c r="K464" s="434"/>
      <c r="L464" s="434"/>
      <c r="M464" s="434"/>
      <c r="N464" s="434"/>
    </row>
    <row r="465" spans="1:14" ht="12.75">
      <c r="A465" s="426"/>
      <c r="B465" s="426"/>
      <c r="C465" s="426"/>
      <c r="D465" s="426"/>
      <c r="E465" s="427"/>
      <c r="F465" s="427"/>
      <c r="G465" s="427"/>
      <c r="H465" s="427"/>
      <c r="I465" s="427"/>
      <c r="J465" s="427"/>
      <c r="K465" s="429"/>
      <c r="L465" s="429"/>
      <c r="M465" s="429"/>
      <c r="N465" s="429"/>
    </row>
    <row r="466" spans="1:14" ht="12.75">
      <c r="A466" s="427"/>
      <c r="B466" s="427"/>
      <c r="C466" s="427"/>
      <c r="D466" s="427"/>
      <c r="E466" s="430"/>
      <c r="F466" s="430"/>
      <c r="G466" s="430"/>
      <c r="H466" s="430"/>
      <c r="I466" s="427"/>
      <c r="J466" s="427"/>
      <c r="K466" s="428"/>
      <c r="L466" s="428"/>
      <c r="M466" s="428"/>
      <c r="N466" s="428"/>
    </row>
    <row r="467" spans="1:14" ht="12.75">
      <c r="A467" s="427"/>
      <c r="B467" s="427"/>
      <c r="C467" s="427"/>
      <c r="D467" s="427"/>
      <c r="E467" s="430"/>
      <c r="F467" s="430"/>
      <c r="G467" s="430"/>
      <c r="H467" s="430"/>
      <c r="I467" s="427"/>
      <c r="J467" s="427"/>
      <c r="K467" s="428"/>
      <c r="L467" s="428"/>
      <c r="M467" s="428"/>
      <c r="N467" s="428"/>
    </row>
    <row r="468" spans="1:14" ht="12.75">
      <c r="A468" s="427"/>
      <c r="B468" s="427"/>
      <c r="C468" s="427"/>
      <c r="D468" s="427"/>
      <c r="E468" s="430"/>
      <c r="F468" s="430"/>
      <c r="G468" s="430"/>
      <c r="H468" s="430"/>
      <c r="I468" s="427"/>
      <c r="J468" s="427"/>
      <c r="K468" s="428"/>
      <c r="L468" s="428"/>
      <c r="M468" s="428"/>
      <c r="N468" s="428"/>
    </row>
    <row r="469" spans="1:14" ht="12.75">
      <c r="A469" s="427"/>
      <c r="B469" s="427"/>
      <c r="C469" s="427"/>
      <c r="D469" s="427"/>
      <c r="E469" s="430"/>
      <c r="F469" s="430"/>
      <c r="G469" s="430"/>
      <c r="H469" s="430"/>
      <c r="I469" s="427"/>
      <c r="J469" s="427"/>
      <c r="K469" s="428"/>
      <c r="L469" s="428"/>
      <c r="M469" s="428"/>
      <c r="N469" s="428"/>
    </row>
    <row r="470" spans="1:14" ht="12.75">
      <c r="A470" s="427"/>
      <c r="B470" s="426"/>
      <c r="C470" s="426"/>
      <c r="D470" s="426"/>
      <c r="E470" s="441"/>
      <c r="F470" s="441"/>
      <c r="G470" s="441"/>
      <c r="H470" s="441"/>
      <c r="I470" s="427"/>
      <c r="J470" s="427"/>
      <c r="K470" s="434"/>
      <c r="L470" s="434"/>
      <c r="M470" s="434"/>
      <c r="N470" s="434"/>
    </row>
    <row r="471" spans="1:14" ht="12.75">
      <c r="A471" s="426"/>
      <c r="B471" s="426"/>
      <c r="C471" s="426"/>
      <c r="D471" s="426"/>
      <c r="E471" s="427"/>
      <c r="F471" s="427"/>
      <c r="G471" s="427"/>
      <c r="H471" s="427"/>
      <c r="I471" s="427"/>
      <c r="J471" s="427"/>
      <c r="K471" s="429"/>
      <c r="L471" s="429"/>
      <c r="M471" s="429"/>
      <c r="N471" s="429"/>
    </row>
    <row r="472" spans="1:14" ht="12.75">
      <c r="A472" s="427"/>
      <c r="B472" s="427"/>
      <c r="C472" s="427"/>
      <c r="D472" s="427"/>
      <c r="E472" s="427"/>
      <c r="F472" s="427"/>
      <c r="G472" s="427"/>
      <c r="H472" s="427"/>
      <c r="I472" s="427"/>
      <c r="J472" s="427"/>
      <c r="K472" s="428"/>
      <c r="L472" s="428"/>
      <c r="M472" s="428"/>
      <c r="N472" s="428"/>
    </row>
    <row r="473" spans="1:14" ht="12.75">
      <c r="A473" s="427"/>
      <c r="B473" s="427"/>
      <c r="C473" s="427"/>
      <c r="D473" s="427"/>
      <c r="E473" s="427"/>
      <c r="F473" s="427"/>
      <c r="G473" s="427"/>
      <c r="H473" s="427"/>
      <c r="I473" s="427"/>
      <c r="J473" s="427"/>
      <c r="K473" s="428"/>
      <c r="L473" s="428"/>
      <c r="M473" s="428"/>
      <c r="N473" s="428"/>
    </row>
    <row r="474" spans="1:14" ht="12.75">
      <c r="A474" s="427"/>
      <c r="B474" s="427"/>
      <c r="C474" s="427"/>
      <c r="D474" s="427"/>
      <c r="E474" s="427"/>
      <c r="F474" s="427"/>
      <c r="G474" s="427"/>
      <c r="H474" s="427"/>
      <c r="I474" s="427"/>
      <c r="J474" s="427"/>
      <c r="K474" s="428"/>
      <c r="L474" s="428"/>
      <c r="M474" s="428"/>
      <c r="N474" s="428"/>
    </row>
    <row r="475" spans="1:14" ht="12.75">
      <c r="A475" s="426"/>
      <c r="B475" s="427"/>
      <c r="C475" s="427"/>
      <c r="D475" s="427"/>
      <c r="E475" s="427"/>
      <c r="F475" s="427"/>
      <c r="G475" s="427"/>
      <c r="H475" s="427"/>
      <c r="I475" s="427"/>
      <c r="J475" s="427"/>
      <c r="K475" s="428"/>
      <c r="L475" s="428"/>
      <c r="M475" s="428"/>
      <c r="N475" s="428"/>
    </row>
    <row r="476" spans="1:14" ht="12.75">
      <c r="A476" s="427"/>
      <c r="B476" s="427"/>
      <c r="C476" s="427"/>
      <c r="D476" s="427"/>
      <c r="E476" s="427"/>
      <c r="F476" s="427"/>
      <c r="G476" s="427"/>
      <c r="H476" s="427"/>
      <c r="I476" s="427"/>
      <c r="J476" s="427"/>
      <c r="K476" s="428"/>
      <c r="L476" s="428"/>
      <c r="M476" s="428"/>
      <c r="N476" s="428"/>
    </row>
    <row r="477" spans="1:14" ht="12.75">
      <c r="A477" s="427"/>
      <c r="B477" s="427"/>
      <c r="C477" s="427"/>
      <c r="D477" s="427"/>
      <c r="E477" s="427"/>
      <c r="F477" s="427"/>
      <c r="G477" s="427"/>
      <c r="H477" s="427"/>
      <c r="I477" s="427"/>
      <c r="J477" s="427"/>
      <c r="K477" s="428"/>
      <c r="L477" s="428"/>
      <c r="M477" s="428"/>
      <c r="N477" s="428"/>
    </row>
    <row r="478" spans="1:14" ht="12.75">
      <c r="A478" s="427"/>
      <c r="B478" s="427"/>
      <c r="C478" s="427"/>
      <c r="D478" s="427"/>
      <c r="E478" s="427"/>
      <c r="F478" s="427"/>
      <c r="G478" s="427"/>
      <c r="H478" s="427"/>
      <c r="I478" s="427"/>
      <c r="J478" s="427"/>
      <c r="K478" s="428"/>
      <c r="L478" s="428"/>
      <c r="M478" s="428"/>
      <c r="N478" s="428"/>
    </row>
    <row r="479" spans="1:14" ht="12.75">
      <c r="A479" s="427"/>
      <c r="B479" s="427"/>
      <c r="C479" s="427"/>
      <c r="D479" s="427"/>
      <c r="E479" s="427"/>
      <c r="F479" s="427"/>
      <c r="G479" s="427"/>
      <c r="H479" s="427"/>
      <c r="I479" s="427"/>
      <c r="J479" s="427"/>
      <c r="K479" s="428"/>
      <c r="L479" s="428"/>
      <c r="M479" s="428"/>
      <c r="N479" s="428"/>
    </row>
    <row r="480" spans="1:14" ht="12.75">
      <c r="A480" s="427"/>
      <c r="B480" s="426"/>
      <c r="C480" s="426"/>
      <c r="D480" s="426"/>
      <c r="E480" s="427"/>
      <c r="F480" s="427"/>
      <c r="G480" s="427"/>
      <c r="H480" s="427"/>
      <c r="I480" s="427"/>
      <c r="J480" s="427"/>
      <c r="K480" s="434"/>
      <c r="L480" s="434"/>
      <c r="M480" s="434"/>
      <c r="N480" s="434"/>
    </row>
    <row r="481" spans="1:14" ht="12.75">
      <c r="A481" s="426"/>
      <c r="B481" s="426"/>
      <c r="C481" s="426"/>
      <c r="D481" s="426"/>
      <c r="E481" s="427"/>
      <c r="F481" s="427"/>
      <c r="G481" s="427"/>
      <c r="H481" s="427"/>
      <c r="I481" s="427"/>
      <c r="J481" s="427"/>
      <c r="K481" s="429"/>
      <c r="L481" s="429"/>
      <c r="M481" s="429"/>
      <c r="N481" s="429"/>
    </row>
    <row r="482" spans="1:14" ht="12.75">
      <c r="A482" s="427"/>
      <c r="B482" s="427"/>
      <c r="C482" s="427"/>
      <c r="D482" s="427"/>
      <c r="E482" s="430"/>
      <c r="F482" s="430"/>
      <c r="G482" s="427"/>
      <c r="H482" s="427"/>
      <c r="I482" s="427"/>
      <c r="J482" s="427"/>
      <c r="K482" s="428"/>
      <c r="L482" s="428"/>
      <c r="M482" s="428"/>
      <c r="N482" s="428"/>
    </row>
    <row r="483" spans="1:14" ht="12.75">
      <c r="A483" s="427"/>
      <c r="B483" s="427"/>
      <c r="C483" s="427"/>
      <c r="D483" s="427"/>
      <c r="E483" s="430"/>
      <c r="F483" s="430"/>
      <c r="G483" s="427"/>
      <c r="H483" s="427"/>
      <c r="I483" s="427"/>
      <c r="J483" s="427"/>
      <c r="K483" s="428"/>
      <c r="L483" s="428"/>
      <c r="M483" s="428"/>
      <c r="N483" s="428"/>
    </row>
    <row r="484" spans="1:14" ht="12.75">
      <c r="A484" s="427"/>
      <c r="B484" s="426"/>
      <c r="C484" s="426"/>
      <c r="D484" s="426"/>
      <c r="E484" s="441"/>
      <c r="F484" s="441"/>
      <c r="G484" s="427"/>
      <c r="H484" s="427"/>
      <c r="I484" s="427"/>
      <c r="J484" s="427"/>
      <c r="K484" s="434"/>
      <c r="L484" s="434"/>
      <c r="M484" s="434"/>
      <c r="N484" s="434"/>
    </row>
    <row r="485" spans="1:14" ht="12.75">
      <c r="A485" s="426"/>
      <c r="B485" s="426"/>
      <c r="C485" s="426"/>
      <c r="D485" s="426"/>
      <c r="E485" s="427"/>
      <c r="F485" s="427"/>
      <c r="G485" s="427"/>
      <c r="H485" s="427"/>
      <c r="I485" s="427"/>
      <c r="J485" s="442"/>
      <c r="K485" s="429"/>
      <c r="L485" s="429"/>
      <c r="M485" s="429"/>
      <c r="N485" s="429"/>
    </row>
    <row r="486" spans="1:14" ht="12.75">
      <c r="A486" s="437"/>
      <c r="B486" s="427"/>
      <c r="C486" s="427"/>
      <c r="D486" s="427"/>
      <c r="E486" s="442"/>
      <c r="F486" s="442"/>
      <c r="G486" s="442"/>
      <c r="H486" s="442"/>
      <c r="I486" s="442"/>
      <c r="J486" s="442"/>
      <c r="K486" s="429"/>
      <c r="L486" s="429"/>
      <c r="M486" s="429"/>
      <c r="N486" s="429"/>
    </row>
    <row r="487" spans="1:14" ht="12.75">
      <c r="A487" s="427"/>
      <c r="B487" s="427"/>
      <c r="C487" s="427"/>
      <c r="D487" s="427"/>
      <c r="E487" s="442"/>
      <c r="F487" s="442"/>
      <c r="G487" s="442"/>
      <c r="H487" s="442"/>
      <c r="I487" s="442"/>
      <c r="J487" s="442"/>
      <c r="K487" s="429"/>
      <c r="L487" s="429"/>
      <c r="M487" s="429"/>
      <c r="N487" s="429"/>
    </row>
    <row r="488" spans="1:14" ht="12.75">
      <c r="A488" s="426"/>
      <c r="B488" s="426"/>
      <c r="C488" s="426"/>
      <c r="D488" s="426"/>
      <c r="E488" s="442"/>
      <c r="F488" s="442"/>
      <c r="G488" s="442"/>
      <c r="H488" s="442"/>
      <c r="I488" s="442"/>
      <c r="J488" s="442"/>
      <c r="K488" s="429"/>
      <c r="L488" s="429"/>
      <c r="M488" s="429"/>
      <c r="N488" s="429"/>
    </row>
    <row r="489" spans="1:14" ht="12.75">
      <c r="A489" s="426"/>
      <c r="B489" s="426"/>
      <c r="C489" s="426"/>
      <c r="D489" s="426"/>
      <c r="E489" s="427"/>
      <c r="F489" s="427"/>
      <c r="G489" s="427"/>
      <c r="H489" s="427"/>
      <c r="I489" s="427"/>
      <c r="J489" s="427"/>
      <c r="K489" s="429"/>
      <c r="L489" s="429"/>
      <c r="M489" s="429"/>
      <c r="N489" s="429"/>
    </row>
    <row r="490" spans="1:14" ht="12.75">
      <c r="A490" s="427"/>
      <c r="B490" s="427"/>
      <c r="C490" s="427"/>
      <c r="D490" s="427"/>
      <c r="E490" s="430"/>
      <c r="F490" s="430"/>
      <c r="G490" s="427"/>
      <c r="H490" s="427"/>
      <c r="I490" s="427"/>
      <c r="J490" s="427"/>
      <c r="K490" s="428"/>
      <c r="L490" s="428"/>
      <c r="M490" s="428"/>
      <c r="N490" s="428"/>
    </row>
    <row r="491" spans="1:14" ht="12.75">
      <c r="A491" s="427"/>
      <c r="B491" s="429"/>
      <c r="C491" s="429"/>
      <c r="D491" s="429"/>
      <c r="E491" s="430"/>
      <c r="F491" s="430"/>
      <c r="G491" s="427"/>
      <c r="H491" s="427"/>
      <c r="I491" s="427"/>
      <c r="J491" s="427"/>
      <c r="K491" s="428"/>
      <c r="L491" s="428"/>
      <c r="M491" s="428"/>
      <c r="N491" s="428"/>
    </row>
    <row r="492" spans="1:14" ht="12.75">
      <c r="A492" s="427"/>
      <c r="B492" s="443"/>
      <c r="C492" s="443"/>
      <c r="D492" s="443"/>
      <c r="E492" s="441"/>
      <c r="F492" s="441"/>
      <c r="G492" s="427"/>
      <c r="H492" s="427"/>
      <c r="I492" s="427"/>
      <c r="J492" s="427"/>
      <c r="K492" s="434"/>
      <c r="L492" s="434"/>
      <c r="M492" s="434"/>
      <c r="N492" s="434"/>
    </row>
    <row r="493" spans="1:14" ht="12.75">
      <c r="A493" s="427"/>
      <c r="B493" s="443"/>
      <c r="C493" s="443"/>
      <c r="D493" s="443"/>
      <c r="E493" s="441"/>
      <c r="F493" s="441"/>
      <c r="G493" s="427"/>
      <c r="H493" s="427"/>
      <c r="I493" s="427"/>
      <c r="J493" s="427"/>
      <c r="K493" s="434"/>
      <c r="L493" s="434"/>
      <c r="M493" s="434"/>
      <c r="N493" s="434"/>
    </row>
    <row r="494" spans="1:14" ht="12.75">
      <c r="A494" s="427"/>
      <c r="B494" s="443"/>
      <c r="C494" s="443"/>
      <c r="D494" s="443"/>
      <c r="E494" s="441"/>
      <c r="F494" s="441"/>
      <c r="G494" s="427"/>
      <c r="H494" s="427"/>
      <c r="I494" s="427"/>
      <c r="J494" s="427"/>
      <c r="K494" s="434"/>
      <c r="L494" s="434"/>
      <c r="M494" s="434"/>
      <c r="N494" s="434"/>
    </row>
    <row r="495" spans="1:14" ht="12.75">
      <c r="A495" s="427"/>
      <c r="B495" s="443"/>
      <c r="C495" s="443"/>
      <c r="D495" s="443"/>
      <c r="E495" s="441"/>
      <c r="F495" s="441"/>
      <c r="G495" s="427"/>
      <c r="H495" s="427"/>
      <c r="I495" s="427"/>
      <c r="J495" s="427"/>
      <c r="K495" s="434"/>
      <c r="L495" s="434"/>
      <c r="M495" s="434"/>
      <c r="N495" s="434"/>
    </row>
    <row r="496" spans="1:14" ht="12.75">
      <c r="A496" s="426"/>
      <c r="B496" s="426"/>
      <c r="C496" s="426"/>
      <c r="D496" s="426"/>
      <c r="E496" s="427"/>
      <c r="F496" s="427"/>
      <c r="G496" s="427"/>
      <c r="H496" s="427"/>
      <c r="I496" s="427"/>
      <c r="J496" s="427"/>
      <c r="K496" s="429"/>
      <c r="L496" s="429"/>
      <c r="M496" s="429"/>
      <c r="N496" s="429"/>
    </row>
    <row r="497" spans="1:14" ht="12.75">
      <c r="A497" s="427"/>
      <c r="B497" s="427"/>
      <c r="C497" s="427"/>
      <c r="D497" s="427"/>
      <c r="E497" s="430"/>
      <c r="F497" s="430"/>
      <c r="G497" s="430"/>
      <c r="H497" s="430"/>
      <c r="I497" s="427"/>
      <c r="J497" s="427"/>
      <c r="K497" s="428"/>
      <c r="L497" s="428"/>
      <c r="M497" s="428"/>
      <c r="N497" s="428"/>
    </row>
    <row r="498" spans="1:14" ht="12.75">
      <c r="A498" s="427"/>
      <c r="B498" s="427"/>
      <c r="C498" s="427"/>
      <c r="D498" s="427"/>
      <c r="E498" s="430"/>
      <c r="F498" s="430"/>
      <c r="G498" s="430"/>
      <c r="H498" s="430"/>
      <c r="I498" s="427"/>
      <c r="J498" s="427"/>
      <c r="K498" s="428"/>
      <c r="L498" s="428"/>
      <c r="M498" s="428"/>
      <c r="N498" s="428"/>
    </row>
    <row r="499" spans="1:14" ht="12.75">
      <c r="A499" s="427"/>
      <c r="B499" s="427"/>
      <c r="C499" s="427"/>
      <c r="D499" s="427"/>
      <c r="E499" s="430"/>
      <c r="F499" s="430"/>
      <c r="G499" s="430"/>
      <c r="H499" s="430"/>
      <c r="I499" s="427"/>
      <c r="J499" s="427"/>
      <c r="K499" s="428"/>
      <c r="L499" s="428"/>
      <c r="M499" s="428"/>
      <c r="N499" s="428"/>
    </row>
    <row r="500" spans="1:14" ht="12.75">
      <c r="A500" s="429"/>
      <c r="B500" s="427"/>
      <c r="C500" s="427"/>
      <c r="D500" s="427"/>
      <c r="E500" s="430"/>
      <c r="F500" s="428"/>
      <c r="G500" s="428"/>
      <c r="H500" s="428"/>
      <c r="I500" s="429"/>
      <c r="J500" s="429"/>
      <c r="K500" s="428"/>
      <c r="L500" s="428"/>
      <c r="M500" s="428"/>
      <c r="N500" s="428"/>
    </row>
    <row r="501" spans="1:14" ht="12.75">
      <c r="A501" s="429"/>
      <c r="B501" s="429"/>
      <c r="C501" s="429"/>
      <c r="D501" s="429"/>
      <c r="E501" s="428"/>
      <c r="F501" s="428"/>
      <c r="G501" s="428"/>
      <c r="H501" s="428"/>
      <c r="I501" s="429"/>
      <c r="J501" s="429"/>
      <c r="K501" s="428"/>
      <c r="L501" s="428"/>
      <c r="M501" s="428"/>
      <c r="N501" s="428"/>
    </row>
    <row r="502" spans="1:14" ht="12.75">
      <c r="A502" s="429"/>
      <c r="B502" s="443"/>
      <c r="C502" s="443"/>
      <c r="D502" s="443"/>
      <c r="E502" s="434"/>
      <c r="F502" s="434"/>
      <c r="G502" s="434"/>
      <c r="H502" s="434"/>
      <c r="I502" s="429"/>
      <c r="J502" s="429"/>
      <c r="K502" s="434"/>
      <c r="L502" s="434"/>
      <c r="M502" s="434"/>
      <c r="N502" s="434"/>
    </row>
    <row r="503" spans="1:14" ht="12.75">
      <c r="A503" s="429"/>
      <c r="B503" s="443"/>
      <c r="C503" s="443"/>
      <c r="D503" s="443"/>
      <c r="E503" s="429"/>
      <c r="F503" s="429"/>
      <c r="G503" s="429"/>
      <c r="H503" s="429"/>
      <c r="I503" s="429"/>
      <c r="J503" s="429"/>
      <c r="K503" s="443"/>
      <c r="L503" s="443"/>
      <c r="M503" s="443"/>
      <c r="N503" s="443"/>
    </row>
    <row r="504" spans="1:14" ht="12.75">
      <c r="A504" s="429"/>
      <c r="B504" s="429"/>
      <c r="C504" s="429"/>
      <c r="D504" s="429"/>
      <c r="E504" s="429"/>
      <c r="F504" s="429"/>
      <c r="G504" s="429"/>
      <c r="H504" s="429"/>
      <c r="I504" s="429"/>
      <c r="J504" s="429"/>
      <c r="K504" s="429"/>
      <c r="L504" s="429"/>
      <c r="M504" s="429"/>
      <c r="N504" s="429"/>
    </row>
    <row r="505" spans="1:14" ht="25.5" customHeight="1">
      <c r="A505" s="429"/>
      <c r="B505" s="429"/>
      <c r="C505" s="429"/>
      <c r="D505" s="429"/>
      <c r="E505" s="429"/>
      <c r="F505" s="941"/>
      <c r="G505" s="941"/>
      <c r="H505" s="429"/>
      <c r="I505" s="429"/>
      <c r="J505" s="789"/>
      <c r="K505" s="789"/>
      <c r="L505" s="429"/>
      <c r="M505" s="429"/>
      <c r="N505" s="429"/>
    </row>
    <row r="506" spans="1:14" ht="12.75">
      <c r="A506" s="429"/>
      <c r="B506" s="429"/>
      <c r="C506" s="429"/>
      <c r="D506" s="429"/>
      <c r="E506" s="429"/>
      <c r="F506" s="429"/>
      <c r="G506" s="429"/>
      <c r="H506" s="429"/>
      <c r="I506" s="429"/>
      <c r="J506" s="429"/>
      <c r="K506" s="429"/>
      <c r="L506" s="429"/>
      <c r="M506" s="429"/>
      <c r="N506" s="429"/>
    </row>
    <row r="507" spans="1:14" ht="12.75">
      <c r="A507" s="429"/>
      <c r="B507" s="429"/>
      <c r="C507" s="429"/>
      <c r="D507" s="429"/>
      <c r="E507" s="429"/>
      <c r="F507" s="429"/>
      <c r="G507" s="429"/>
      <c r="H507" s="429"/>
      <c r="I507" s="429"/>
      <c r="J507" s="429"/>
      <c r="K507" s="429"/>
      <c r="L507" s="429"/>
      <c r="M507" s="429"/>
      <c r="N507" s="429"/>
    </row>
    <row r="508" spans="1:14" ht="12.75">
      <c r="A508" s="429"/>
      <c r="B508" s="429"/>
      <c r="C508" s="429"/>
      <c r="D508" s="429"/>
      <c r="E508" s="429"/>
      <c r="F508" s="429"/>
      <c r="G508" s="429"/>
      <c r="H508" s="429"/>
      <c r="I508" s="429"/>
      <c r="J508" s="429"/>
      <c r="K508" s="429"/>
      <c r="L508" s="429"/>
      <c r="M508" s="429"/>
      <c r="N508" s="429"/>
    </row>
    <row r="509" spans="1:14" ht="12.75">
      <c r="A509" s="429"/>
      <c r="B509" s="429"/>
      <c r="C509" s="429"/>
      <c r="D509" s="429"/>
      <c r="E509" s="429"/>
      <c r="F509" s="429"/>
      <c r="G509" s="429"/>
      <c r="H509" s="429"/>
      <c r="I509" s="429"/>
      <c r="J509" s="429"/>
      <c r="K509" s="429"/>
      <c r="L509" s="429"/>
      <c r="M509" s="429"/>
      <c r="N509" s="429"/>
    </row>
    <row r="510" spans="1:14" ht="12.75">
      <c r="A510" s="429"/>
      <c r="B510" s="429"/>
      <c r="C510" s="429"/>
      <c r="D510" s="429"/>
      <c r="E510" s="429"/>
      <c r="F510" s="429"/>
      <c r="G510" s="429"/>
      <c r="H510" s="429"/>
      <c r="I510" s="429"/>
      <c r="J510" s="429"/>
      <c r="K510" s="429"/>
      <c r="L510" s="429"/>
      <c r="M510" s="429"/>
      <c r="N510" s="429"/>
    </row>
    <row r="511" spans="1:14" ht="12.75">
      <c r="A511" s="429"/>
      <c r="B511" s="429"/>
      <c r="C511" s="429"/>
      <c r="D511" s="429"/>
      <c r="E511" s="429"/>
      <c r="F511" s="429"/>
      <c r="G511" s="429"/>
      <c r="H511" s="429"/>
      <c r="I511" s="429"/>
      <c r="J511" s="429"/>
      <c r="K511" s="429"/>
      <c r="L511" s="429"/>
      <c r="M511" s="429"/>
      <c r="N511" s="429"/>
    </row>
    <row r="512" spans="1:14" ht="12.75">
      <c r="A512" s="429"/>
      <c r="B512" s="429"/>
      <c r="C512" s="429"/>
      <c r="D512" s="429"/>
      <c r="E512" s="429"/>
      <c r="F512" s="429"/>
      <c r="G512" s="429"/>
      <c r="H512" s="429"/>
      <c r="I512" s="429"/>
      <c r="J512" s="429"/>
      <c r="K512" s="429"/>
      <c r="L512" s="429"/>
      <c r="M512" s="429"/>
      <c r="N512" s="429"/>
    </row>
    <row r="513" ht="12.75">
      <c r="A513" s="429"/>
    </row>
    <row r="514" ht="12.75">
      <c r="A514" s="429"/>
    </row>
    <row r="515" ht="12.75">
      <c r="A515" s="429"/>
    </row>
    <row r="516" ht="12.75">
      <c r="A516" s="429"/>
    </row>
    <row r="517" ht="12.75">
      <c r="A517" s="429"/>
    </row>
    <row r="518" ht="12.75">
      <c r="A518" s="429"/>
    </row>
    <row r="519" ht="12.75">
      <c r="A519" s="429"/>
    </row>
    <row r="520" ht="12.75">
      <c r="A520" s="429"/>
    </row>
    <row r="521" ht="12.75">
      <c r="A521" s="429"/>
    </row>
    <row r="522" ht="12.75">
      <c r="A522" s="429"/>
    </row>
    <row r="523" ht="12.75">
      <c r="A523" s="429"/>
    </row>
    <row r="524" ht="12.75">
      <c r="A524" s="429"/>
    </row>
    <row r="525" ht="12.75">
      <c r="A525" s="429"/>
    </row>
    <row r="526" ht="12.75">
      <c r="A526" s="429"/>
    </row>
    <row r="527" ht="12.75">
      <c r="A527" s="429"/>
    </row>
    <row r="528" ht="12.75">
      <c r="A528" s="429"/>
    </row>
    <row r="529" ht="12.75">
      <c r="A529" s="429"/>
    </row>
    <row r="530" ht="12.75">
      <c r="A530" s="429"/>
    </row>
    <row r="531" ht="12.75">
      <c r="A531" s="429"/>
    </row>
    <row r="532" ht="12.75">
      <c r="A532" s="429"/>
    </row>
    <row r="533" ht="12.75">
      <c r="A533" s="429"/>
    </row>
    <row r="534" ht="12.75">
      <c r="A534" s="429"/>
    </row>
    <row r="535" ht="12.75">
      <c r="A535" s="429"/>
    </row>
    <row r="536" ht="12.75">
      <c r="A536" s="429"/>
    </row>
    <row r="537" ht="12.75">
      <c r="A537" s="429"/>
    </row>
    <row r="538" ht="12.75">
      <c r="A538" s="429"/>
    </row>
  </sheetData>
  <sheetProtection/>
  <mergeCells count="10">
    <mergeCell ref="B4:D4"/>
    <mergeCell ref="F505:G505"/>
    <mergeCell ref="J505:K505"/>
    <mergeCell ref="A1:N1"/>
    <mergeCell ref="M2:N2"/>
    <mergeCell ref="B3:D3"/>
    <mergeCell ref="E3:F3"/>
    <mergeCell ref="G3:H3"/>
    <mergeCell ref="I3:J3"/>
    <mergeCell ref="K3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6">
      <selection activeCell="A41" sqref="A41:M42"/>
    </sheetView>
  </sheetViews>
  <sheetFormatPr defaultColWidth="9.140625" defaultRowHeight="12.75"/>
  <cols>
    <col min="1" max="1" width="10.8515625" style="0" customWidth="1"/>
    <col min="2" max="2" width="10.28125" style="0" customWidth="1"/>
    <col min="3" max="4" width="10.140625" style="0" customWidth="1"/>
    <col min="5" max="5" width="10.00390625" style="0" customWidth="1"/>
    <col min="6" max="8" width="10.140625" style="0" customWidth="1"/>
    <col min="9" max="9" width="10.00390625" style="0" customWidth="1"/>
    <col min="10" max="11" width="10.421875" style="0" customWidth="1"/>
    <col min="12" max="12" width="10.8515625" style="0" customWidth="1"/>
    <col min="13" max="13" width="11.00390625" style="0" customWidth="1"/>
    <col min="14" max="14" width="11.57421875" style="0" customWidth="1"/>
    <col min="15" max="15" width="11.140625" style="0" customWidth="1"/>
    <col min="16" max="16" width="11.7109375" style="0" customWidth="1"/>
    <col min="17" max="18" width="11.28125" style="0" customWidth="1"/>
    <col min="19" max="19" width="12.8515625" style="0" customWidth="1"/>
    <col min="20" max="20" width="10.8515625" style="0" customWidth="1"/>
    <col min="23" max="24" width="10.140625" style="0" customWidth="1"/>
    <col min="25" max="25" width="9.8515625" style="0" customWidth="1"/>
    <col min="26" max="26" width="11.00390625" style="0" customWidth="1"/>
    <col min="27" max="27" width="10.57421875" style="0" customWidth="1"/>
    <col min="28" max="28" width="10.00390625" style="0" customWidth="1"/>
    <col min="29" max="29" width="10.421875" style="0" customWidth="1"/>
    <col min="30" max="30" width="10.28125" style="0" customWidth="1"/>
    <col min="31" max="31" width="11.00390625" style="0" customWidth="1"/>
    <col min="33" max="33" width="11.140625" style="0" customWidth="1"/>
  </cols>
  <sheetData>
    <row r="1" spans="1:33" ht="24.75" customHeight="1">
      <c r="A1" s="903" t="s">
        <v>341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527"/>
      <c r="M1" s="527"/>
      <c r="N1" s="527"/>
      <c r="O1" s="527"/>
      <c r="P1" s="527"/>
      <c r="Q1" s="527"/>
      <c r="R1" s="527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</row>
    <row r="2" spans="1:33" ht="18.75" customHeight="1" thickBot="1">
      <c r="A2" s="945" t="s">
        <v>401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:33" ht="35.25" customHeight="1" thickBot="1">
      <c r="A3" s="907" t="s">
        <v>342</v>
      </c>
      <c r="B3" s="909" t="s">
        <v>343</v>
      </c>
      <c r="C3" s="910"/>
      <c r="D3" s="910"/>
      <c r="E3" s="910"/>
      <c r="F3" s="910"/>
      <c r="G3" s="910"/>
      <c r="H3" s="910"/>
      <c r="I3" s="910"/>
      <c r="J3" s="910"/>
      <c r="K3" s="910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9"/>
      <c r="W3" s="952" t="s">
        <v>343</v>
      </c>
      <c r="X3" s="953"/>
      <c r="Y3" s="953"/>
      <c r="Z3" s="953"/>
      <c r="AA3" s="953"/>
      <c r="AB3" s="953"/>
      <c r="AC3" s="953"/>
      <c r="AD3" s="953"/>
      <c r="AE3" s="954"/>
      <c r="AF3" s="954"/>
      <c r="AG3" s="955"/>
    </row>
    <row r="4" spans="1:33" ht="20.25" customHeight="1">
      <c r="A4" s="908"/>
      <c r="B4" s="912" t="s">
        <v>344</v>
      </c>
      <c r="C4" s="913"/>
      <c r="D4" s="913"/>
      <c r="E4" s="913"/>
      <c r="F4" s="913"/>
      <c r="G4" s="913"/>
      <c r="H4" s="913"/>
      <c r="I4" s="913"/>
      <c r="J4" s="913"/>
      <c r="K4" s="913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1"/>
      <c r="W4" s="957" t="s">
        <v>345</v>
      </c>
      <c r="X4" s="958"/>
      <c r="Y4" s="957" t="s">
        <v>346</v>
      </c>
      <c r="Z4" s="958"/>
      <c r="AA4" s="957" t="s">
        <v>347</v>
      </c>
      <c r="AB4" s="959"/>
      <c r="AC4" s="959"/>
      <c r="AD4" s="958"/>
      <c r="AE4" s="571" t="s">
        <v>348</v>
      </c>
      <c r="AF4" s="957" t="s">
        <v>349</v>
      </c>
      <c r="AG4" s="958"/>
    </row>
    <row r="5" spans="1:33" ht="78" customHeight="1" thickBot="1">
      <c r="A5" s="947"/>
      <c r="B5" s="528" t="s">
        <v>350</v>
      </c>
      <c r="C5" s="528" t="s">
        <v>351</v>
      </c>
      <c r="D5" s="528" t="s">
        <v>352</v>
      </c>
      <c r="E5" s="530" t="s">
        <v>357</v>
      </c>
      <c r="F5" s="530" t="s">
        <v>358</v>
      </c>
      <c r="G5" s="531" t="s">
        <v>361</v>
      </c>
      <c r="H5" s="531" t="s">
        <v>362</v>
      </c>
      <c r="I5" s="530" t="s">
        <v>356</v>
      </c>
      <c r="J5" s="530" t="s">
        <v>359</v>
      </c>
      <c r="K5" s="531" t="s">
        <v>360</v>
      </c>
      <c r="L5" s="530" t="s">
        <v>363</v>
      </c>
      <c r="M5" s="530" t="s">
        <v>364</v>
      </c>
      <c r="N5" s="530" t="s">
        <v>402</v>
      </c>
      <c r="O5" s="529" t="s">
        <v>353</v>
      </c>
      <c r="P5" s="532" t="s">
        <v>365</v>
      </c>
      <c r="Q5" s="529" t="s">
        <v>355</v>
      </c>
      <c r="R5" s="529" t="s">
        <v>354</v>
      </c>
      <c r="S5" s="530" t="s">
        <v>403</v>
      </c>
      <c r="T5" s="530" t="s">
        <v>404</v>
      </c>
      <c r="U5" s="530" t="s">
        <v>366</v>
      </c>
      <c r="V5" s="533" t="s">
        <v>405</v>
      </c>
      <c r="W5" s="570" t="s">
        <v>367</v>
      </c>
      <c r="X5" s="533" t="s">
        <v>368</v>
      </c>
      <c r="Y5" s="570" t="s">
        <v>369</v>
      </c>
      <c r="Z5" s="533" t="s">
        <v>370</v>
      </c>
      <c r="AA5" s="570" t="s">
        <v>371</v>
      </c>
      <c r="AB5" s="530" t="s">
        <v>372</v>
      </c>
      <c r="AC5" s="530" t="s">
        <v>373</v>
      </c>
      <c r="AD5" s="533" t="s">
        <v>374</v>
      </c>
      <c r="AE5" s="572" t="s">
        <v>411</v>
      </c>
      <c r="AF5" s="573" t="s">
        <v>375</v>
      </c>
      <c r="AG5" s="533" t="s">
        <v>376</v>
      </c>
    </row>
    <row r="6" spans="1:34" ht="19.5" customHeight="1">
      <c r="A6" s="534">
        <v>0.041666666666666664</v>
      </c>
      <c r="B6" s="574">
        <v>0</v>
      </c>
      <c r="C6" s="535">
        <v>0</v>
      </c>
      <c r="D6" s="535">
        <v>0.037</v>
      </c>
      <c r="E6" s="578">
        <v>0.648</v>
      </c>
      <c r="F6" s="579">
        <v>0.66</v>
      </c>
      <c r="G6" s="578">
        <v>0.474</v>
      </c>
      <c r="H6" s="578">
        <v>0.504</v>
      </c>
      <c r="I6" s="578">
        <v>2.184</v>
      </c>
      <c r="J6" s="574">
        <v>0.906</v>
      </c>
      <c r="K6" s="578">
        <v>0.708</v>
      </c>
      <c r="L6" s="578">
        <v>0.423</v>
      </c>
      <c r="M6" s="578">
        <v>0.837</v>
      </c>
      <c r="N6" s="540">
        <v>0.05</v>
      </c>
      <c r="O6" s="537">
        <v>0.002</v>
      </c>
      <c r="P6" s="535">
        <v>0.003</v>
      </c>
      <c r="Q6" s="537">
        <v>1.004</v>
      </c>
      <c r="R6" s="537">
        <v>0.004</v>
      </c>
      <c r="S6" s="538">
        <v>0.003</v>
      </c>
      <c r="T6" s="539">
        <v>0.038</v>
      </c>
      <c r="U6" s="535">
        <v>3.317</v>
      </c>
      <c r="V6" s="535">
        <v>3.314</v>
      </c>
      <c r="W6" s="535">
        <v>0.12</v>
      </c>
      <c r="X6" s="535">
        <v>0</v>
      </c>
      <c r="Y6" s="535">
        <v>0.173</v>
      </c>
      <c r="Z6" s="535">
        <v>0</v>
      </c>
      <c r="AA6" s="535">
        <v>0</v>
      </c>
      <c r="AB6" s="535">
        <v>0</v>
      </c>
      <c r="AC6" s="535">
        <v>0.037</v>
      </c>
      <c r="AD6" s="535">
        <v>0.39</v>
      </c>
      <c r="AE6" s="535">
        <v>0</v>
      </c>
      <c r="AF6" s="535">
        <v>0.012</v>
      </c>
      <c r="AG6" s="987">
        <v>0.005</v>
      </c>
      <c r="AH6" s="541"/>
    </row>
    <row r="7" spans="1:34" ht="20.25" customHeight="1">
      <c r="A7" s="523">
        <v>0.0833333333333333</v>
      </c>
      <c r="B7" s="574">
        <v>0</v>
      </c>
      <c r="C7" s="543">
        <v>0</v>
      </c>
      <c r="D7" s="543">
        <v>0.037</v>
      </c>
      <c r="E7" s="579">
        <v>0.3</v>
      </c>
      <c r="F7" s="578">
        <v>0.504</v>
      </c>
      <c r="G7" s="578">
        <v>0.498</v>
      </c>
      <c r="H7" s="578">
        <v>0.495</v>
      </c>
      <c r="I7" s="578">
        <v>1.986</v>
      </c>
      <c r="J7" s="574">
        <v>0.915</v>
      </c>
      <c r="K7" s="578">
        <v>0.693</v>
      </c>
      <c r="L7" s="578">
        <v>0.351</v>
      </c>
      <c r="M7" s="578">
        <v>0.756</v>
      </c>
      <c r="N7" s="543">
        <v>0.05</v>
      </c>
      <c r="O7" s="546">
        <v>0.002</v>
      </c>
      <c r="P7" s="543">
        <v>0.002</v>
      </c>
      <c r="Q7" s="546">
        <v>1.04</v>
      </c>
      <c r="R7" s="537">
        <v>0.004</v>
      </c>
      <c r="S7" s="539">
        <v>0.003</v>
      </c>
      <c r="T7" s="539">
        <v>0.041</v>
      </c>
      <c r="U7" s="543">
        <v>3.308</v>
      </c>
      <c r="V7" s="543">
        <v>3.307</v>
      </c>
      <c r="W7" s="543">
        <v>0.168</v>
      </c>
      <c r="X7" s="535">
        <v>0</v>
      </c>
      <c r="Y7" s="543">
        <v>0.16</v>
      </c>
      <c r="Z7" s="543">
        <v>0</v>
      </c>
      <c r="AA7" s="543">
        <v>0</v>
      </c>
      <c r="AB7" s="543">
        <v>0</v>
      </c>
      <c r="AC7" s="543">
        <v>0.032</v>
      </c>
      <c r="AD7" s="543">
        <v>0.381</v>
      </c>
      <c r="AE7" s="535">
        <v>0</v>
      </c>
      <c r="AF7" s="543">
        <v>0.012</v>
      </c>
      <c r="AG7" s="987">
        <v>0.006</v>
      </c>
      <c r="AH7" s="541"/>
    </row>
    <row r="8" spans="1:34" ht="19.5" customHeight="1">
      <c r="A8" s="523">
        <v>0.125</v>
      </c>
      <c r="B8" s="574">
        <v>0</v>
      </c>
      <c r="C8" s="543">
        <v>0</v>
      </c>
      <c r="D8" s="543">
        <v>0.038</v>
      </c>
      <c r="E8" s="578">
        <v>0.546</v>
      </c>
      <c r="F8" s="578">
        <v>0.594</v>
      </c>
      <c r="G8" s="578">
        <v>0.564</v>
      </c>
      <c r="H8" s="578">
        <v>0.405</v>
      </c>
      <c r="I8" s="578">
        <v>1.98</v>
      </c>
      <c r="J8" s="574">
        <v>0.921</v>
      </c>
      <c r="K8" s="578">
        <v>0.699</v>
      </c>
      <c r="L8" s="578">
        <v>0.225</v>
      </c>
      <c r="M8" s="578">
        <v>0.621</v>
      </c>
      <c r="N8" s="543">
        <v>0.05</v>
      </c>
      <c r="O8" s="546">
        <v>0.002</v>
      </c>
      <c r="P8" s="543">
        <v>0.002</v>
      </c>
      <c r="Q8" s="546">
        <v>1.017</v>
      </c>
      <c r="R8" s="537">
        <v>0.004</v>
      </c>
      <c r="S8" s="539">
        <v>0.003</v>
      </c>
      <c r="T8" s="539">
        <v>0.042</v>
      </c>
      <c r="U8" s="543">
        <v>3.271</v>
      </c>
      <c r="V8" s="543">
        <v>3.314</v>
      </c>
      <c r="W8" s="543">
        <v>0.12</v>
      </c>
      <c r="X8" s="535">
        <v>0</v>
      </c>
      <c r="Y8" s="543">
        <v>0.136</v>
      </c>
      <c r="Z8" s="543">
        <v>0</v>
      </c>
      <c r="AA8" s="543">
        <v>0</v>
      </c>
      <c r="AB8" s="543">
        <v>0</v>
      </c>
      <c r="AC8" s="543">
        <v>0.024</v>
      </c>
      <c r="AD8" s="543">
        <v>0.371</v>
      </c>
      <c r="AE8" s="535">
        <v>0</v>
      </c>
      <c r="AF8" s="543">
        <v>0.011</v>
      </c>
      <c r="AG8" s="987">
        <v>0.004</v>
      </c>
      <c r="AH8" s="541"/>
    </row>
    <row r="9" spans="1:34" ht="19.5" customHeight="1">
      <c r="A9" s="693">
        <v>0.166666666666667</v>
      </c>
      <c r="B9" s="694">
        <v>0</v>
      </c>
      <c r="C9" s="695">
        <v>0</v>
      </c>
      <c r="D9" s="695">
        <v>0.034</v>
      </c>
      <c r="E9" s="694">
        <v>0.456</v>
      </c>
      <c r="F9" s="696">
        <v>0.54</v>
      </c>
      <c r="G9" s="694">
        <v>0.612</v>
      </c>
      <c r="H9" s="694">
        <v>0.45</v>
      </c>
      <c r="I9" s="694">
        <v>2.01</v>
      </c>
      <c r="J9" s="694">
        <v>0.933</v>
      </c>
      <c r="K9" s="694">
        <v>0.702</v>
      </c>
      <c r="L9" s="696">
        <v>0.153</v>
      </c>
      <c r="M9" s="696">
        <v>0.45</v>
      </c>
      <c r="N9" s="697">
        <v>0.05</v>
      </c>
      <c r="O9" s="699">
        <v>0.002</v>
      </c>
      <c r="P9" s="697">
        <v>0.002</v>
      </c>
      <c r="Q9" s="699">
        <v>0.961</v>
      </c>
      <c r="R9" s="700">
        <v>0.004</v>
      </c>
      <c r="S9" s="701">
        <v>0.03</v>
      </c>
      <c r="T9" s="701">
        <v>0.033</v>
      </c>
      <c r="U9" s="697">
        <v>3.278</v>
      </c>
      <c r="V9" s="697">
        <v>3.326</v>
      </c>
      <c r="W9" s="697">
        <v>0.12</v>
      </c>
      <c r="X9" s="695">
        <v>0</v>
      </c>
      <c r="Y9" s="697">
        <v>0.127</v>
      </c>
      <c r="Z9" s="697">
        <v>0</v>
      </c>
      <c r="AA9" s="697">
        <v>0</v>
      </c>
      <c r="AB9" s="695">
        <v>0</v>
      </c>
      <c r="AC9" s="697">
        <v>0.023</v>
      </c>
      <c r="AD9" s="697">
        <v>0.409</v>
      </c>
      <c r="AE9" s="695">
        <v>0</v>
      </c>
      <c r="AF9" s="697">
        <v>0.01</v>
      </c>
      <c r="AG9" s="988">
        <v>0.003</v>
      </c>
      <c r="AH9" s="541"/>
    </row>
    <row r="10" spans="1:34" ht="15.75">
      <c r="A10" s="523">
        <v>0.208333333333333</v>
      </c>
      <c r="B10" s="574">
        <v>0</v>
      </c>
      <c r="C10" s="548">
        <v>0</v>
      </c>
      <c r="D10" s="548">
        <v>0.031</v>
      </c>
      <c r="E10" s="574">
        <v>0.228</v>
      </c>
      <c r="F10" s="574">
        <v>0.348</v>
      </c>
      <c r="G10" s="574">
        <v>0.612</v>
      </c>
      <c r="H10" s="574">
        <v>0.36</v>
      </c>
      <c r="I10" s="574">
        <v>1.998</v>
      </c>
      <c r="J10" s="574">
        <v>0.906</v>
      </c>
      <c r="K10" s="574">
        <v>0.705</v>
      </c>
      <c r="L10" s="574">
        <v>0.144</v>
      </c>
      <c r="M10" s="574">
        <v>0.432</v>
      </c>
      <c r="N10" s="543">
        <v>0.05</v>
      </c>
      <c r="O10" s="546">
        <v>0.002</v>
      </c>
      <c r="P10" s="548">
        <v>0.002</v>
      </c>
      <c r="Q10" s="546">
        <v>0.955</v>
      </c>
      <c r="R10" s="537">
        <v>0.004</v>
      </c>
      <c r="S10" s="582">
        <v>0.002</v>
      </c>
      <c r="T10" s="582">
        <v>0.033</v>
      </c>
      <c r="U10" s="548">
        <v>3.286</v>
      </c>
      <c r="V10" s="548">
        <v>3.331</v>
      </c>
      <c r="W10" s="543">
        <v>0.12</v>
      </c>
      <c r="X10" s="535">
        <v>0</v>
      </c>
      <c r="Y10" s="548">
        <v>0.12</v>
      </c>
      <c r="Z10" s="548">
        <v>0</v>
      </c>
      <c r="AA10" s="548">
        <v>0</v>
      </c>
      <c r="AB10" s="548">
        <v>0</v>
      </c>
      <c r="AC10" s="548">
        <v>0.027</v>
      </c>
      <c r="AD10" s="548">
        <v>0.4</v>
      </c>
      <c r="AE10" s="575">
        <v>0</v>
      </c>
      <c r="AF10" s="548">
        <v>0.009</v>
      </c>
      <c r="AG10" s="989">
        <v>0.003</v>
      </c>
      <c r="AH10" s="541"/>
    </row>
    <row r="11" spans="1:34" ht="19.5" customHeight="1">
      <c r="A11" s="523">
        <v>0.25</v>
      </c>
      <c r="B11" s="574">
        <v>0</v>
      </c>
      <c r="C11" s="548">
        <v>0</v>
      </c>
      <c r="D11" s="548">
        <v>0.031</v>
      </c>
      <c r="E11" s="574">
        <v>0.198</v>
      </c>
      <c r="F11" s="574">
        <v>0.312</v>
      </c>
      <c r="G11" s="574">
        <v>0.438</v>
      </c>
      <c r="H11" s="574">
        <v>0.504</v>
      </c>
      <c r="I11" s="574">
        <v>0.678</v>
      </c>
      <c r="J11" s="574">
        <v>0.903</v>
      </c>
      <c r="K11" s="574">
        <v>0.258</v>
      </c>
      <c r="L11" s="574">
        <v>0.135</v>
      </c>
      <c r="M11" s="574">
        <v>0.414</v>
      </c>
      <c r="N11" s="543">
        <v>0.05</v>
      </c>
      <c r="O11" s="546">
        <v>0.002</v>
      </c>
      <c r="P11" s="548">
        <v>0.004</v>
      </c>
      <c r="Q11" s="546">
        <v>0.945</v>
      </c>
      <c r="R11" s="537">
        <v>0.004</v>
      </c>
      <c r="S11" s="582">
        <v>0.002</v>
      </c>
      <c r="T11" s="582">
        <v>0.026</v>
      </c>
      <c r="U11" s="548">
        <v>3.325</v>
      </c>
      <c r="V11" s="548">
        <v>3.328</v>
      </c>
      <c r="W11" s="543">
        <v>0.12</v>
      </c>
      <c r="X11" s="535">
        <v>0</v>
      </c>
      <c r="Y11" s="548">
        <v>0.122</v>
      </c>
      <c r="Z11" s="548">
        <v>0</v>
      </c>
      <c r="AA11" s="548">
        <v>0.18</v>
      </c>
      <c r="AB11" s="548">
        <v>0</v>
      </c>
      <c r="AC11" s="548">
        <v>0.023</v>
      </c>
      <c r="AD11" s="548">
        <v>0.364</v>
      </c>
      <c r="AE11" s="575">
        <v>0</v>
      </c>
      <c r="AF11" s="548">
        <v>0.009</v>
      </c>
      <c r="AG11" s="989">
        <v>0</v>
      </c>
      <c r="AH11" s="541"/>
    </row>
    <row r="12" spans="1:34" ht="19.5" customHeight="1">
      <c r="A12" s="523">
        <v>0.291666666666667</v>
      </c>
      <c r="B12" s="574">
        <v>0</v>
      </c>
      <c r="C12" s="548">
        <v>0</v>
      </c>
      <c r="D12" s="548">
        <v>0.4</v>
      </c>
      <c r="E12" s="574">
        <v>0.186</v>
      </c>
      <c r="F12" s="574">
        <v>0.288</v>
      </c>
      <c r="G12" s="574">
        <v>0.414</v>
      </c>
      <c r="H12" s="574">
        <v>0.387</v>
      </c>
      <c r="I12" s="574">
        <v>0.372</v>
      </c>
      <c r="J12" s="574">
        <v>0.906</v>
      </c>
      <c r="K12" s="574">
        <v>0.171</v>
      </c>
      <c r="L12" s="574">
        <v>0.117</v>
      </c>
      <c r="M12" s="574">
        <v>0.441</v>
      </c>
      <c r="N12" s="543">
        <v>0.05</v>
      </c>
      <c r="O12" s="546">
        <v>0.002</v>
      </c>
      <c r="P12" s="548">
        <v>0.002</v>
      </c>
      <c r="Q12" s="546">
        <v>0.918</v>
      </c>
      <c r="R12" s="537">
        <v>0.004</v>
      </c>
      <c r="S12" s="582">
        <v>0.002</v>
      </c>
      <c r="T12" s="582">
        <v>0.039</v>
      </c>
      <c r="U12" s="548">
        <v>3.316</v>
      </c>
      <c r="V12" s="548">
        <v>3.323</v>
      </c>
      <c r="W12" s="543">
        <v>0.12</v>
      </c>
      <c r="X12" s="535">
        <v>0</v>
      </c>
      <c r="Y12" s="548">
        <v>0.118</v>
      </c>
      <c r="Z12" s="548">
        <v>0</v>
      </c>
      <c r="AA12" s="548">
        <v>0</v>
      </c>
      <c r="AB12" s="548">
        <v>0</v>
      </c>
      <c r="AC12" s="548">
        <v>0.014</v>
      </c>
      <c r="AD12" s="548">
        <v>0.347</v>
      </c>
      <c r="AE12" s="575">
        <v>0</v>
      </c>
      <c r="AF12" s="548">
        <v>0.011</v>
      </c>
      <c r="AG12" s="989">
        <v>0.001</v>
      </c>
      <c r="AH12" s="541"/>
    </row>
    <row r="13" spans="1:34" ht="19.5" customHeight="1">
      <c r="A13" s="523">
        <v>0.333333333333333</v>
      </c>
      <c r="B13" s="574">
        <v>0</v>
      </c>
      <c r="C13" s="548">
        <v>0</v>
      </c>
      <c r="D13" s="548">
        <v>0.094</v>
      </c>
      <c r="E13" s="580">
        <v>0.162</v>
      </c>
      <c r="F13" s="574">
        <v>0.276</v>
      </c>
      <c r="G13" s="574">
        <v>0.474</v>
      </c>
      <c r="H13" s="574">
        <v>0.216</v>
      </c>
      <c r="I13" s="574">
        <v>0.348</v>
      </c>
      <c r="J13" s="574">
        <v>0.894</v>
      </c>
      <c r="K13" s="574">
        <v>0.171</v>
      </c>
      <c r="L13" s="574">
        <v>0.144</v>
      </c>
      <c r="M13" s="574">
        <v>0.441</v>
      </c>
      <c r="N13" s="543">
        <v>0.05</v>
      </c>
      <c r="O13" s="546">
        <v>0.002</v>
      </c>
      <c r="P13" s="548">
        <v>0.002</v>
      </c>
      <c r="Q13" s="546">
        <v>0.899</v>
      </c>
      <c r="R13" s="537">
        <v>0.004</v>
      </c>
      <c r="S13" s="582">
        <v>0.002</v>
      </c>
      <c r="T13" s="582">
        <v>0.116</v>
      </c>
      <c r="U13" s="548">
        <v>3.322</v>
      </c>
      <c r="V13" s="548">
        <v>3.323</v>
      </c>
      <c r="W13" s="543">
        <v>0.024</v>
      </c>
      <c r="X13" s="535">
        <v>0</v>
      </c>
      <c r="Y13" s="548">
        <v>0.128</v>
      </c>
      <c r="Z13" s="548">
        <v>0</v>
      </c>
      <c r="AA13" s="548">
        <v>0</v>
      </c>
      <c r="AB13" s="548">
        <v>0</v>
      </c>
      <c r="AC13" s="548">
        <v>0.013</v>
      </c>
      <c r="AD13" s="548">
        <v>0.309</v>
      </c>
      <c r="AE13" s="575">
        <v>0</v>
      </c>
      <c r="AF13" s="548">
        <v>0.11</v>
      </c>
      <c r="AG13" s="989">
        <v>0.001</v>
      </c>
      <c r="AH13" s="541"/>
    </row>
    <row r="14" spans="1:34" ht="19.5" customHeight="1">
      <c r="A14" s="523">
        <v>0.375</v>
      </c>
      <c r="B14" s="574">
        <v>0</v>
      </c>
      <c r="C14" s="548">
        <v>0</v>
      </c>
      <c r="D14" s="548">
        <v>0.23</v>
      </c>
      <c r="E14" s="574">
        <v>0.186</v>
      </c>
      <c r="F14" s="574">
        <v>0.294</v>
      </c>
      <c r="G14" s="574">
        <v>0.486</v>
      </c>
      <c r="H14" s="574">
        <v>0.225</v>
      </c>
      <c r="I14" s="574">
        <v>1.428</v>
      </c>
      <c r="J14" s="574">
        <v>0.933</v>
      </c>
      <c r="K14" s="574">
        <v>0.537</v>
      </c>
      <c r="L14" s="574">
        <v>0.144</v>
      </c>
      <c r="M14" s="574">
        <v>0.441</v>
      </c>
      <c r="N14" s="543">
        <v>0.05</v>
      </c>
      <c r="O14" s="546">
        <v>0.002</v>
      </c>
      <c r="P14" s="548">
        <v>0.002</v>
      </c>
      <c r="Q14" s="546">
        <v>0.926</v>
      </c>
      <c r="R14" s="537">
        <v>0.007</v>
      </c>
      <c r="S14" s="582">
        <v>0.007</v>
      </c>
      <c r="T14" s="582">
        <v>0.2</v>
      </c>
      <c r="U14" s="548">
        <v>3.343</v>
      </c>
      <c r="V14" s="548">
        <v>3.318</v>
      </c>
      <c r="W14" s="543">
        <v>0.096</v>
      </c>
      <c r="X14" s="535">
        <v>0</v>
      </c>
      <c r="Y14" s="548">
        <v>0.24</v>
      </c>
      <c r="Z14" s="548">
        <v>0</v>
      </c>
      <c r="AA14" s="548">
        <v>0</v>
      </c>
      <c r="AB14" s="548">
        <v>0</v>
      </c>
      <c r="AC14" s="548">
        <v>0.021</v>
      </c>
      <c r="AD14" s="548">
        <v>0.324</v>
      </c>
      <c r="AE14" s="575">
        <v>0</v>
      </c>
      <c r="AF14" s="548">
        <v>0.019</v>
      </c>
      <c r="AG14" s="989">
        <v>0.016</v>
      </c>
      <c r="AH14" s="541"/>
    </row>
    <row r="15" spans="1:34" ht="19.5" customHeight="1">
      <c r="A15" s="693">
        <v>0.416666666666666</v>
      </c>
      <c r="B15" s="694">
        <v>0</v>
      </c>
      <c r="C15" s="697">
        <v>0</v>
      </c>
      <c r="D15" s="697">
        <v>0.271</v>
      </c>
      <c r="E15" s="694">
        <v>0.354</v>
      </c>
      <c r="F15" s="694">
        <v>0.396</v>
      </c>
      <c r="G15" s="694">
        <v>0.498</v>
      </c>
      <c r="H15" s="694">
        <v>0.234</v>
      </c>
      <c r="I15" s="694">
        <v>1.128</v>
      </c>
      <c r="J15" s="696">
        <v>0.957</v>
      </c>
      <c r="K15" s="694">
        <v>0.474</v>
      </c>
      <c r="L15" s="694">
        <v>0.253</v>
      </c>
      <c r="M15" s="694">
        <v>0.423</v>
      </c>
      <c r="N15" s="697">
        <v>0.05</v>
      </c>
      <c r="O15" s="699">
        <v>0.004</v>
      </c>
      <c r="P15" s="697">
        <v>0.002</v>
      </c>
      <c r="Q15" s="699">
        <v>0.96</v>
      </c>
      <c r="R15" s="700">
        <v>0.005</v>
      </c>
      <c r="S15" s="701">
        <v>0.044</v>
      </c>
      <c r="T15" s="701">
        <v>0.181</v>
      </c>
      <c r="U15" s="697">
        <v>3.292</v>
      </c>
      <c r="V15" s="697">
        <v>3.26</v>
      </c>
      <c r="W15" s="697">
        <v>0.096</v>
      </c>
      <c r="X15" s="695">
        <v>0</v>
      </c>
      <c r="Y15" s="697">
        <v>0.251</v>
      </c>
      <c r="Z15" s="697">
        <v>0</v>
      </c>
      <c r="AA15" s="697">
        <v>0</v>
      </c>
      <c r="AB15" s="697">
        <v>0</v>
      </c>
      <c r="AC15" s="697">
        <v>0.063</v>
      </c>
      <c r="AD15" s="697">
        <v>0.357</v>
      </c>
      <c r="AE15" s="695">
        <v>0</v>
      </c>
      <c r="AF15" s="697">
        <v>0.029</v>
      </c>
      <c r="AG15" s="988">
        <v>0.021</v>
      </c>
      <c r="AH15" s="541"/>
    </row>
    <row r="16" spans="1:34" ht="19.5" customHeight="1">
      <c r="A16" s="523">
        <v>0.458333333333333</v>
      </c>
      <c r="B16" s="574">
        <v>0</v>
      </c>
      <c r="C16" s="548">
        <v>0</v>
      </c>
      <c r="D16" s="548">
        <v>0.267</v>
      </c>
      <c r="E16" s="580">
        <v>0.642</v>
      </c>
      <c r="F16" s="574">
        <v>0.558</v>
      </c>
      <c r="G16" s="574">
        <v>0.48</v>
      </c>
      <c r="H16" s="574">
        <v>0.414</v>
      </c>
      <c r="I16" s="574">
        <v>1.374</v>
      </c>
      <c r="J16" s="574">
        <v>1.098</v>
      </c>
      <c r="K16" s="574">
        <v>0.561</v>
      </c>
      <c r="L16" s="574">
        <v>0.126</v>
      </c>
      <c r="M16" s="574">
        <v>0.405</v>
      </c>
      <c r="N16" s="543">
        <v>0.05</v>
      </c>
      <c r="O16" s="546">
        <v>0.004</v>
      </c>
      <c r="P16" s="548">
        <v>0.002</v>
      </c>
      <c r="Q16" s="546">
        <v>0.996</v>
      </c>
      <c r="R16" s="537">
        <v>0.005</v>
      </c>
      <c r="S16" s="582">
        <v>0.004</v>
      </c>
      <c r="T16" s="582">
        <v>0.182</v>
      </c>
      <c r="U16" s="548">
        <v>3.3</v>
      </c>
      <c r="V16" s="548">
        <v>3.314</v>
      </c>
      <c r="W16" s="543">
        <v>0.144</v>
      </c>
      <c r="X16" s="535">
        <v>0</v>
      </c>
      <c r="Y16" s="548">
        <v>0.277</v>
      </c>
      <c r="Z16" s="548">
        <v>0</v>
      </c>
      <c r="AA16" s="548">
        <v>0</v>
      </c>
      <c r="AB16" s="548">
        <v>0</v>
      </c>
      <c r="AC16" s="548">
        <v>0.073</v>
      </c>
      <c r="AD16" s="548">
        <v>0.364</v>
      </c>
      <c r="AE16" s="575">
        <v>0.18</v>
      </c>
      <c r="AF16" s="548">
        <v>0.029</v>
      </c>
      <c r="AG16" s="989">
        <v>0.025</v>
      </c>
      <c r="AH16" s="541"/>
    </row>
    <row r="17" spans="1:34" ht="19.5" customHeight="1">
      <c r="A17" s="693">
        <v>0.5</v>
      </c>
      <c r="B17" s="694">
        <v>0</v>
      </c>
      <c r="C17" s="697">
        <v>0</v>
      </c>
      <c r="D17" s="697">
        <v>0.195</v>
      </c>
      <c r="E17" s="694">
        <v>0.558</v>
      </c>
      <c r="F17" s="694">
        <v>0.516</v>
      </c>
      <c r="G17" s="694">
        <v>0.486</v>
      </c>
      <c r="H17" s="696">
        <v>0.576</v>
      </c>
      <c r="I17" s="696">
        <v>1.92</v>
      </c>
      <c r="J17" s="694">
        <v>1.056</v>
      </c>
      <c r="K17" s="694">
        <v>0.753</v>
      </c>
      <c r="L17" s="694">
        <v>0.117</v>
      </c>
      <c r="M17" s="694">
        <v>0.387</v>
      </c>
      <c r="N17" s="697">
        <v>0.05</v>
      </c>
      <c r="O17" s="699">
        <v>0.003</v>
      </c>
      <c r="P17" s="697">
        <v>0.002</v>
      </c>
      <c r="Q17" s="699">
        <v>0.97</v>
      </c>
      <c r="R17" s="700">
        <v>0.006</v>
      </c>
      <c r="S17" s="701">
        <v>0.014</v>
      </c>
      <c r="T17" s="701">
        <v>0.163</v>
      </c>
      <c r="U17" s="697">
        <v>3.305</v>
      </c>
      <c r="V17" s="697">
        <v>3.311</v>
      </c>
      <c r="W17" s="697">
        <v>0.096</v>
      </c>
      <c r="X17" s="695">
        <v>0</v>
      </c>
      <c r="Y17" s="697">
        <v>0.27</v>
      </c>
      <c r="Z17" s="697">
        <v>0</v>
      </c>
      <c r="AA17" s="697">
        <v>0</v>
      </c>
      <c r="AB17" s="697">
        <v>0</v>
      </c>
      <c r="AC17" s="697">
        <v>0.089</v>
      </c>
      <c r="AD17" s="697">
        <v>0.389</v>
      </c>
      <c r="AE17" s="695">
        <v>0</v>
      </c>
      <c r="AF17" s="697">
        <v>0.034</v>
      </c>
      <c r="AG17" s="988">
        <v>0.035</v>
      </c>
      <c r="AH17" s="541"/>
    </row>
    <row r="18" spans="1:34" ht="19.5" customHeight="1">
      <c r="A18" s="523">
        <v>0.541666666666667</v>
      </c>
      <c r="B18" s="574">
        <v>0</v>
      </c>
      <c r="C18" s="548">
        <v>0</v>
      </c>
      <c r="D18" s="548">
        <v>0.23</v>
      </c>
      <c r="E18" s="574">
        <v>0.288</v>
      </c>
      <c r="F18" s="574">
        <v>0.372</v>
      </c>
      <c r="G18" s="574">
        <v>0.504</v>
      </c>
      <c r="H18" s="574">
        <v>0.36</v>
      </c>
      <c r="I18" s="574">
        <v>0.468</v>
      </c>
      <c r="J18" s="574">
        <v>0.987</v>
      </c>
      <c r="K18" s="574">
        <v>0.246</v>
      </c>
      <c r="L18" s="574">
        <v>0.126</v>
      </c>
      <c r="M18" s="574">
        <v>0.414</v>
      </c>
      <c r="N18" s="543">
        <v>0.05</v>
      </c>
      <c r="O18" s="546">
        <v>0.002</v>
      </c>
      <c r="P18" s="548">
        <v>0.002</v>
      </c>
      <c r="Q18" s="546">
        <v>0.951</v>
      </c>
      <c r="R18" s="537">
        <v>0.006</v>
      </c>
      <c r="S18" s="582">
        <v>0.012</v>
      </c>
      <c r="T18" s="582">
        <v>0.191</v>
      </c>
      <c r="U18" s="548">
        <v>3.332</v>
      </c>
      <c r="V18" s="548">
        <v>3.308</v>
      </c>
      <c r="W18" s="543">
        <v>0.144</v>
      </c>
      <c r="X18" s="535">
        <v>0</v>
      </c>
      <c r="Y18" s="548">
        <v>0.313</v>
      </c>
      <c r="Z18" s="548">
        <v>0</v>
      </c>
      <c r="AA18" s="548">
        <v>0.18</v>
      </c>
      <c r="AB18" s="548">
        <v>0</v>
      </c>
      <c r="AC18" s="548">
        <v>0.05</v>
      </c>
      <c r="AD18" s="548">
        <v>0.343</v>
      </c>
      <c r="AE18" s="575">
        <v>0</v>
      </c>
      <c r="AF18" s="548">
        <v>0.032</v>
      </c>
      <c r="AG18" s="989">
        <v>0.014</v>
      </c>
      <c r="AH18" s="541"/>
    </row>
    <row r="19" spans="1:34" ht="19.5" customHeight="1">
      <c r="A19" s="523">
        <v>0.583333333333333</v>
      </c>
      <c r="B19" s="574">
        <v>0</v>
      </c>
      <c r="C19" s="548">
        <v>0</v>
      </c>
      <c r="D19" s="548">
        <v>0.312</v>
      </c>
      <c r="E19" s="574">
        <v>0.234</v>
      </c>
      <c r="F19" s="574">
        <v>0.306</v>
      </c>
      <c r="G19" s="574">
        <v>0.474</v>
      </c>
      <c r="H19" s="574">
        <v>0.639</v>
      </c>
      <c r="I19" s="574">
        <v>1.722</v>
      </c>
      <c r="J19" s="574">
        <v>1.128</v>
      </c>
      <c r="K19" s="574">
        <v>0.672</v>
      </c>
      <c r="L19" s="574">
        <v>0.117</v>
      </c>
      <c r="M19" s="574">
        <v>0.423</v>
      </c>
      <c r="N19" s="543">
        <v>0.05</v>
      </c>
      <c r="O19" s="546">
        <v>0.002</v>
      </c>
      <c r="P19" s="548">
        <v>0.002</v>
      </c>
      <c r="Q19" s="546">
        <v>0.656</v>
      </c>
      <c r="R19" s="537">
        <v>0.006</v>
      </c>
      <c r="S19" s="582">
        <v>0.003</v>
      </c>
      <c r="T19" s="582">
        <v>0.17</v>
      </c>
      <c r="U19" s="548">
        <v>3.324</v>
      </c>
      <c r="V19" s="548">
        <v>3.287</v>
      </c>
      <c r="W19" s="543">
        <v>0.192</v>
      </c>
      <c r="X19" s="543">
        <v>0</v>
      </c>
      <c r="Y19" s="548">
        <v>0.301</v>
      </c>
      <c r="Z19" s="548">
        <v>0</v>
      </c>
      <c r="AA19" s="548">
        <v>0</v>
      </c>
      <c r="AB19" s="548">
        <v>0</v>
      </c>
      <c r="AC19" s="548">
        <v>0.082</v>
      </c>
      <c r="AD19" s="548">
        <v>0.344</v>
      </c>
      <c r="AE19" s="575">
        <v>0</v>
      </c>
      <c r="AF19" s="548">
        <v>0.03</v>
      </c>
      <c r="AG19" s="989">
        <v>0.023</v>
      </c>
      <c r="AH19" s="541"/>
    </row>
    <row r="20" spans="1:34" ht="19.5" customHeight="1">
      <c r="A20" s="523">
        <v>0.625</v>
      </c>
      <c r="B20" s="574">
        <v>0</v>
      </c>
      <c r="C20" s="548">
        <v>0</v>
      </c>
      <c r="D20" s="548">
        <v>0.265</v>
      </c>
      <c r="E20" s="574">
        <v>0.204</v>
      </c>
      <c r="F20" s="580">
        <v>0.3</v>
      </c>
      <c r="G20" s="574">
        <v>0.498</v>
      </c>
      <c r="H20" s="574">
        <v>0.486</v>
      </c>
      <c r="I20" s="574">
        <v>1.716</v>
      </c>
      <c r="J20" s="574">
        <v>1.131</v>
      </c>
      <c r="K20" s="574">
        <v>0.675</v>
      </c>
      <c r="L20" s="574">
        <v>0.126</v>
      </c>
      <c r="M20" s="574">
        <v>0.423</v>
      </c>
      <c r="N20" s="543">
        <v>0.05</v>
      </c>
      <c r="O20" s="546">
        <v>0.002</v>
      </c>
      <c r="P20" s="548">
        <v>0.002</v>
      </c>
      <c r="Q20" s="546">
        <v>0.64</v>
      </c>
      <c r="R20" s="537">
        <v>0.006</v>
      </c>
      <c r="S20" s="582">
        <v>0.003</v>
      </c>
      <c r="T20" s="582">
        <v>0.163</v>
      </c>
      <c r="U20" s="548">
        <v>3.311</v>
      </c>
      <c r="V20" s="548">
        <v>3.272</v>
      </c>
      <c r="W20" s="543">
        <v>0.144</v>
      </c>
      <c r="X20" s="543">
        <v>0</v>
      </c>
      <c r="Y20" s="548">
        <v>0.352</v>
      </c>
      <c r="Z20" s="548">
        <v>0</v>
      </c>
      <c r="AA20" s="548">
        <v>0</v>
      </c>
      <c r="AB20" s="548">
        <v>0</v>
      </c>
      <c r="AC20" s="548">
        <v>0.068</v>
      </c>
      <c r="AD20" s="548">
        <v>0.381</v>
      </c>
      <c r="AE20" s="575">
        <v>0</v>
      </c>
      <c r="AF20" s="548">
        <v>0.025</v>
      </c>
      <c r="AG20" s="989">
        <v>0.023</v>
      </c>
      <c r="AH20" s="541"/>
    </row>
    <row r="21" spans="1:34" ht="19.5" customHeight="1">
      <c r="A21" s="523">
        <v>0.666666666666667</v>
      </c>
      <c r="B21" s="574">
        <v>0</v>
      </c>
      <c r="C21" s="548">
        <v>0</v>
      </c>
      <c r="D21" s="548">
        <v>0.171</v>
      </c>
      <c r="E21" s="574">
        <v>0.192</v>
      </c>
      <c r="F21" s="580">
        <v>0.3</v>
      </c>
      <c r="G21" s="574">
        <v>0.48</v>
      </c>
      <c r="H21" s="574">
        <v>0.63</v>
      </c>
      <c r="I21" s="574">
        <v>2.004</v>
      </c>
      <c r="J21" s="574">
        <v>1.116</v>
      </c>
      <c r="K21" s="574">
        <v>0.744</v>
      </c>
      <c r="L21" s="574">
        <v>0.117</v>
      </c>
      <c r="M21" s="574">
        <v>0.387</v>
      </c>
      <c r="N21" s="543">
        <v>0.05</v>
      </c>
      <c r="O21" s="546">
        <v>0.002</v>
      </c>
      <c r="P21" s="548">
        <v>0.002</v>
      </c>
      <c r="Q21" s="546">
        <v>1.03</v>
      </c>
      <c r="R21" s="537">
        <v>0.007</v>
      </c>
      <c r="S21" s="582">
        <v>0.011</v>
      </c>
      <c r="T21" s="582">
        <v>0.095</v>
      </c>
      <c r="U21" s="548">
        <v>3.308</v>
      </c>
      <c r="V21" s="548">
        <v>3.282</v>
      </c>
      <c r="W21" s="543">
        <v>0.12</v>
      </c>
      <c r="X21" s="543">
        <v>0</v>
      </c>
      <c r="Y21" s="548">
        <v>0.296</v>
      </c>
      <c r="Z21" s="548">
        <v>0</v>
      </c>
      <c r="AA21" s="548">
        <v>0</v>
      </c>
      <c r="AB21" s="548">
        <v>0</v>
      </c>
      <c r="AC21" s="548">
        <v>0.074</v>
      </c>
      <c r="AD21" s="548">
        <v>0.395</v>
      </c>
      <c r="AE21" s="575">
        <v>0</v>
      </c>
      <c r="AF21" s="548">
        <v>0.042</v>
      </c>
      <c r="AG21" s="989">
        <v>0.016</v>
      </c>
      <c r="AH21" s="541"/>
    </row>
    <row r="22" spans="1:34" ht="19.5" customHeight="1">
      <c r="A22" s="523">
        <v>0.708333333333333</v>
      </c>
      <c r="B22" s="574">
        <v>0</v>
      </c>
      <c r="C22" s="548">
        <v>0</v>
      </c>
      <c r="D22" s="548">
        <v>0.113</v>
      </c>
      <c r="E22" s="574">
        <v>0.516</v>
      </c>
      <c r="F22" s="580">
        <v>0.48</v>
      </c>
      <c r="G22" s="574">
        <v>0.42</v>
      </c>
      <c r="H22" s="574">
        <v>0.513</v>
      </c>
      <c r="I22" s="574">
        <v>2.004</v>
      </c>
      <c r="J22" s="574">
        <v>0.93</v>
      </c>
      <c r="K22" s="574">
        <v>0.726</v>
      </c>
      <c r="L22" s="574">
        <v>0.117</v>
      </c>
      <c r="M22" s="574">
        <v>0.423</v>
      </c>
      <c r="N22" s="543">
        <v>0.05</v>
      </c>
      <c r="O22" s="546">
        <v>0.002</v>
      </c>
      <c r="P22" s="548">
        <v>0.002</v>
      </c>
      <c r="Q22" s="546">
        <v>1.061</v>
      </c>
      <c r="R22" s="537">
        <v>0.005</v>
      </c>
      <c r="S22" s="582">
        <v>0.005</v>
      </c>
      <c r="T22" s="582">
        <v>0.057</v>
      </c>
      <c r="U22" s="548">
        <v>3.301</v>
      </c>
      <c r="V22" s="548">
        <v>3.35</v>
      </c>
      <c r="W22" s="543">
        <v>0.144</v>
      </c>
      <c r="X22" s="543">
        <v>0</v>
      </c>
      <c r="Y22" s="548">
        <v>0.313</v>
      </c>
      <c r="Z22" s="548">
        <v>0</v>
      </c>
      <c r="AA22" s="548">
        <v>0</v>
      </c>
      <c r="AB22" s="548">
        <v>0</v>
      </c>
      <c r="AC22" s="548">
        <v>0.08</v>
      </c>
      <c r="AD22" s="548">
        <v>0.404</v>
      </c>
      <c r="AE22" s="575">
        <v>0</v>
      </c>
      <c r="AF22" s="548">
        <v>0.033</v>
      </c>
      <c r="AG22" s="989">
        <v>0.019</v>
      </c>
      <c r="AH22" s="541"/>
    </row>
    <row r="23" spans="1:34" ht="19.5" customHeight="1">
      <c r="A23" s="523">
        <v>0.75</v>
      </c>
      <c r="B23" s="574">
        <v>0</v>
      </c>
      <c r="C23" s="548">
        <v>0</v>
      </c>
      <c r="D23" s="548">
        <v>0.092</v>
      </c>
      <c r="E23" s="574">
        <v>0.63</v>
      </c>
      <c r="F23" s="574">
        <v>0.534</v>
      </c>
      <c r="G23" s="574">
        <v>0.378</v>
      </c>
      <c r="H23" s="574">
        <v>0.513</v>
      </c>
      <c r="I23" s="574">
        <v>1.962</v>
      </c>
      <c r="J23" s="574">
        <v>1.083</v>
      </c>
      <c r="K23" s="574">
        <v>0.732</v>
      </c>
      <c r="L23" s="574">
        <v>0.108</v>
      </c>
      <c r="M23" s="574">
        <v>0.45</v>
      </c>
      <c r="N23" s="543">
        <v>0.05</v>
      </c>
      <c r="O23" s="546">
        <v>0.002</v>
      </c>
      <c r="P23" s="548">
        <v>0.002</v>
      </c>
      <c r="Q23" s="546">
        <v>1.022</v>
      </c>
      <c r="R23" s="537">
        <v>0.004</v>
      </c>
      <c r="S23" s="582">
        <v>0.012</v>
      </c>
      <c r="T23" s="582">
        <v>0.051</v>
      </c>
      <c r="U23" s="548">
        <v>3.259</v>
      </c>
      <c r="V23" s="548">
        <v>3.35</v>
      </c>
      <c r="W23" s="543">
        <v>0.096</v>
      </c>
      <c r="X23" s="543">
        <v>0</v>
      </c>
      <c r="Y23" s="548">
        <v>0.325</v>
      </c>
      <c r="Z23" s="548">
        <v>0</v>
      </c>
      <c r="AA23" s="548">
        <v>0</v>
      </c>
      <c r="AB23" s="548">
        <v>0</v>
      </c>
      <c r="AC23" s="548">
        <v>0.051</v>
      </c>
      <c r="AD23" s="548">
        <v>0.389</v>
      </c>
      <c r="AE23" s="575">
        <v>0.018</v>
      </c>
      <c r="AF23" s="548">
        <v>0.036</v>
      </c>
      <c r="AG23" s="989">
        <v>0.017</v>
      </c>
      <c r="AH23" s="541"/>
    </row>
    <row r="24" spans="1:34" ht="19.5" customHeight="1">
      <c r="A24" s="523">
        <v>0.791666666666667</v>
      </c>
      <c r="B24" s="574">
        <v>0</v>
      </c>
      <c r="C24" s="548">
        <v>0</v>
      </c>
      <c r="D24" s="548">
        <v>0.09</v>
      </c>
      <c r="E24" s="574">
        <v>0.438</v>
      </c>
      <c r="F24" s="580">
        <v>0.432</v>
      </c>
      <c r="G24" s="574">
        <v>0.366</v>
      </c>
      <c r="H24" s="574">
        <v>0.594</v>
      </c>
      <c r="I24" s="574">
        <v>0.822</v>
      </c>
      <c r="J24" s="574">
        <v>0.996</v>
      </c>
      <c r="K24" s="574">
        <v>0.351</v>
      </c>
      <c r="L24" s="574">
        <v>0.108</v>
      </c>
      <c r="M24" s="574">
        <v>0.45</v>
      </c>
      <c r="N24" s="543">
        <v>0.05</v>
      </c>
      <c r="O24" s="546">
        <v>0.002</v>
      </c>
      <c r="P24" s="548">
        <v>0.002</v>
      </c>
      <c r="Q24" s="546">
        <v>0.99</v>
      </c>
      <c r="R24" s="537">
        <v>0.004</v>
      </c>
      <c r="S24" s="582">
        <v>0.007</v>
      </c>
      <c r="T24" s="582">
        <v>0.045</v>
      </c>
      <c r="U24" s="548">
        <v>3.257</v>
      </c>
      <c r="V24" s="548">
        <v>3.325</v>
      </c>
      <c r="W24" s="543">
        <v>0.072</v>
      </c>
      <c r="X24" s="543">
        <v>0</v>
      </c>
      <c r="Y24" s="548">
        <v>0.309</v>
      </c>
      <c r="Z24" s="548">
        <v>0</v>
      </c>
      <c r="AA24" s="548">
        <v>0</v>
      </c>
      <c r="AB24" s="548">
        <v>0</v>
      </c>
      <c r="AC24" s="548">
        <v>0.054</v>
      </c>
      <c r="AD24" s="548">
        <v>0.382</v>
      </c>
      <c r="AE24" s="575">
        <v>0.018</v>
      </c>
      <c r="AF24" s="548">
        <v>0.046</v>
      </c>
      <c r="AG24" s="989">
        <v>0.035</v>
      </c>
      <c r="AH24" s="541"/>
    </row>
    <row r="25" spans="1:34" ht="19.5" customHeight="1">
      <c r="A25" s="523">
        <v>0.833333333333333</v>
      </c>
      <c r="B25" s="574">
        <v>0</v>
      </c>
      <c r="C25" s="548">
        <v>0</v>
      </c>
      <c r="D25" s="548">
        <v>0.076</v>
      </c>
      <c r="E25" s="574">
        <v>0.318</v>
      </c>
      <c r="F25" s="574">
        <v>0.366</v>
      </c>
      <c r="G25" s="574">
        <v>0.294</v>
      </c>
      <c r="H25" s="574">
        <v>0.324</v>
      </c>
      <c r="I25" s="574">
        <v>0.348</v>
      </c>
      <c r="J25" s="574">
        <v>1.083</v>
      </c>
      <c r="K25" s="574">
        <v>0.237</v>
      </c>
      <c r="L25" s="574">
        <v>0.333</v>
      </c>
      <c r="M25" s="574">
        <v>0.747</v>
      </c>
      <c r="N25" s="543">
        <v>0.05</v>
      </c>
      <c r="O25" s="546">
        <v>0.002</v>
      </c>
      <c r="P25" s="548">
        <v>0.003</v>
      </c>
      <c r="Q25" s="546">
        <v>1.001</v>
      </c>
      <c r="R25" s="537">
        <v>0.004</v>
      </c>
      <c r="S25" s="582">
        <v>0.002</v>
      </c>
      <c r="T25" s="582">
        <v>0.04</v>
      </c>
      <c r="U25" s="548">
        <v>3.266</v>
      </c>
      <c r="V25" s="547">
        <v>3.326</v>
      </c>
      <c r="W25" s="543">
        <v>0</v>
      </c>
      <c r="X25" s="543">
        <v>0</v>
      </c>
      <c r="Y25" s="548">
        <v>0.28</v>
      </c>
      <c r="Z25" s="548">
        <v>0</v>
      </c>
      <c r="AA25" s="548">
        <v>0.18</v>
      </c>
      <c r="AB25" s="548">
        <v>0</v>
      </c>
      <c r="AC25" s="548">
        <v>0.058</v>
      </c>
      <c r="AD25" s="548">
        <v>0.331</v>
      </c>
      <c r="AE25" s="575">
        <v>0.018</v>
      </c>
      <c r="AF25" s="548">
        <v>0.032</v>
      </c>
      <c r="AG25" s="989">
        <v>0.041</v>
      </c>
      <c r="AH25" s="541"/>
    </row>
    <row r="26" spans="1:34" ht="19.5" customHeight="1">
      <c r="A26" s="523">
        <v>0.875</v>
      </c>
      <c r="B26" s="574">
        <v>0</v>
      </c>
      <c r="C26" s="548">
        <v>0</v>
      </c>
      <c r="D26" s="548">
        <v>0.061</v>
      </c>
      <c r="E26" s="574">
        <v>0.294</v>
      </c>
      <c r="F26" s="574">
        <v>0.354</v>
      </c>
      <c r="G26" s="574">
        <v>0.288</v>
      </c>
      <c r="H26" s="574">
        <v>0.504</v>
      </c>
      <c r="I26" s="574">
        <v>0.948</v>
      </c>
      <c r="J26" s="574">
        <v>0.918</v>
      </c>
      <c r="K26" s="574">
        <v>0.483</v>
      </c>
      <c r="L26" s="574">
        <v>0.135</v>
      </c>
      <c r="M26" s="574">
        <v>0.522</v>
      </c>
      <c r="N26" s="543">
        <v>0.05</v>
      </c>
      <c r="O26" s="546">
        <v>0.002</v>
      </c>
      <c r="P26" s="548">
        <v>0.003</v>
      </c>
      <c r="Q26" s="546">
        <v>0.993</v>
      </c>
      <c r="R26" s="537">
        <v>0.006</v>
      </c>
      <c r="S26" s="582">
        <v>0.002</v>
      </c>
      <c r="T26" s="583">
        <v>0.054</v>
      </c>
      <c r="U26" s="548">
        <v>3.307</v>
      </c>
      <c r="V26" s="548">
        <v>3.346</v>
      </c>
      <c r="W26" s="543">
        <v>0.096</v>
      </c>
      <c r="X26" s="543">
        <v>0</v>
      </c>
      <c r="Y26" s="548">
        <v>0.208</v>
      </c>
      <c r="Z26" s="548">
        <v>0</v>
      </c>
      <c r="AA26" s="548">
        <v>0.18</v>
      </c>
      <c r="AB26" s="548">
        <v>0</v>
      </c>
      <c r="AC26" s="548">
        <v>0.067</v>
      </c>
      <c r="AD26" s="548">
        <v>0.354</v>
      </c>
      <c r="AE26" s="575">
        <v>0.018</v>
      </c>
      <c r="AF26" s="548">
        <v>0.038</v>
      </c>
      <c r="AG26" s="989">
        <v>0.015</v>
      </c>
      <c r="AH26" s="541"/>
    </row>
    <row r="27" spans="1:34" ht="19.5" customHeight="1">
      <c r="A27" s="523">
        <v>0.916666666666667</v>
      </c>
      <c r="B27" s="574">
        <v>0</v>
      </c>
      <c r="C27" s="548">
        <v>0</v>
      </c>
      <c r="D27" s="548">
        <v>0.06</v>
      </c>
      <c r="E27" s="574">
        <v>0.516</v>
      </c>
      <c r="F27" s="574">
        <v>0.474</v>
      </c>
      <c r="G27" s="574">
        <v>0.354</v>
      </c>
      <c r="H27" s="574">
        <v>0.495</v>
      </c>
      <c r="I27" s="574">
        <v>2.07</v>
      </c>
      <c r="J27" s="574">
        <v>0.939</v>
      </c>
      <c r="K27" s="574">
        <v>1.026</v>
      </c>
      <c r="L27" s="574">
        <v>0.117</v>
      </c>
      <c r="M27" s="574">
        <v>0.522</v>
      </c>
      <c r="N27" s="543">
        <v>0.05</v>
      </c>
      <c r="O27" s="546">
        <v>0.002</v>
      </c>
      <c r="P27" s="548">
        <v>0.002</v>
      </c>
      <c r="Q27" s="546">
        <v>1.047</v>
      </c>
      <c r="R27" s="537">
        <v>0.006</v>
      </c>
      <c r="S27" s="582">
        <v>0.002</v>
      </c>
      <c r="T27" s="582">
        <v>0.046</v>
      </c>
      <c r="U27" s="548">
        <v>3.296</v>
      </c>
      <c r="V27" s="548">
        <v>3.366</v>
      </c>
      <c r="W27" s="543">
        <v>0.144</v>
      </c>
      <c r="X27" s="543">
        <v>0</v>
      </c>
      <c r="Y27" s="548">
        <v>0.21</v>
      </c>
      <c r="Z27" s="548">
        <v>0</v>
      </c>
      <c r="AA27" s="548">
        <v>0</v>
      </c>
      <c r="AB27" s="548">
        <v>0</v>
      </c>
      <c r="AC27" s="548">
        <v>0.036</v>
      </c>
      <c r="AD27" s="548">
        <v>0.402</v>
      </c>
      <c r="AE27" s="575">
        <v>0.018</v>
      </c>
      <c r="AF27" s="548">
        <v>0.026</v>
      </c>
      <c r="AG27" s="989">
        <v>0.007</v>
      </c>
      <c r="AH27" s="541"/>
    </row>
    <row r="28" spans="1:34" ht="19.5" customHeight="1">
      <c r="A28" s="693">
        <v>0.958333333333333</v>
      </c>
      <c r="B28" s="694">
        <v>0</v>
      </c>
      <c r="C28" s="697">
        <v>0</v>
      </c>
      <c r="D28" s="697">
        <v>0.059</v>
      </c>
      <c r="E28" s="694">
        <v>0.498</v>
      </c>
      <c r="F28" s="696">
        <v>0.474</v>
      </c>
      <c r="G28" s="694">
        <v>0.366</v>
      </c>
      <c r="H28" s="696">
        <v>0.558</v>
      </c>
      <c r="I28" s="694">
        <v>2.358</v>
      </c>
      <c r="J28" s="694">
        <v>0.924</v>
      </c>
      <c r="K28" s="694">
        <v>1.071</v>
      </c>
      <c r="L28" s="696">
        <v>0.18</v>
      </c>
      <c r="M28" s="696">
        <v>0.495</v>
      </c>
      <c r="N28" s="697">
        <v>0.05</v>
      </c>
      <c r="O28" s="699">
        <v>0.002</v>
      </c>
      <c r="P28" s="697">
        <v>0.002</v>
      </c>
      <c r="Q28" s="699">
        <v>1.053</v>
      </c>
      <c r="R28" s="700">
        <v>0.005</v>
      </c>
      <c r="S28" s="701">
        <v>0</v>
      </c>
      <c r="T28" s="701">
        <v>0.046</v>
      </c>
      <c r="U28" s="697">
        <v>3.301</v>
      </c>
      <c r="V28" s="697">
        <v>3.355</v>
      </c>
      <c r="W28" s="697">
        <v>0.144</v>
      </c>
      <c r="X28" s="697">
        <v>0</v>
      </c>
      <c r="Y28" s="697">
        <v>0.174</v>
      </c>
      <c r="Z28" s="697">
        <v>0</v>
      </c>
      <c r="AA28" s="697">
        <v>0</v>
      </c>
      <c r="AB28" s="697">
        <v>0</v>
      </c>
      <c r="AC28" s="697">
        <v>0.032</v>
      </c>
      <c r="AD28" s="697">
        <v>0.399</v>
      </c>
      <c r="AE28" s="695">
        <v>0.018</v>
      </c>
      <c r="AF28" s="697">
        <v>0.016</v>
      </c>
      <c r="AG28" s="988">
        <v>0.007</v>
      </c>
      <c r="AH28" s="541"/>
    </row>
    <row r="29" spans="1:34" ht="19.5" customHeight="1" thickBot="1">
      <c r="A29" s="525">
        <v>1</v>
      </c>
      <c r="B29" s="576">
        <v>0</v>
      </c>
      <c r="C29" s="577">
        <v>0</v>
      </c>
      <c r="D29" s="577">
        <v>0.052</v>
      </c>
      <c r="E29" s="581">
        <v>0.51</v>
      </c>
      <c r="F29" s="576">
        <v>0.468</v>
      </c>
      <c r="G29" s="576">
        <v>0.384</v>
      </c>
      <c r="H29" s="576">
        <v>0.369</v>
      </c>
      <c r="I29" s="576">
        <v>2.358</v>
      </c>
      <c r="J29" s="576">
        <v>0.912</v>
      </c>
      <c r="K29" s="576">
        <v>0.996</v>
      </c>
      <c r="L29" s="576">
        <v>0.414</v>
      </c>
      <c r="M29" s="576">
        <v>0.855</v>
      </c>
      <c r="N29" s="549">
        <v>0.05</v>
      </c>
      <c r="O29" s="546">
        <v>0.002</v>
      </c>
      <c r="P29" s="577">
        <v>0.002</v>
      </c>
      <c r="Q29" s="551">
        <v>1.067</v>
      </c>
      <c r="R29" s="551">
        <v>0.005</v>
      </c>
      <c r="S29" s="584">
        <v>0.002</v>
      </c>
      <c r="T29" s="584">
        <v>0.045</v>
      </c>
      <c r="U29" s="577">
        <v>3.317</v>
      </c>
      <c r="V29" s="577">
        <v>3.371</v>
      </c>
      <c r="W29" s="549">
        <v>0.12</v>
      </c>
      <c r="X29" s="549">
        <v>0</v>
      </c>
      <c r="Y29" s="577">
        <v>0.182</v>
      </c>
      <c r="Z29" s="577">
        <v>0</v>
      </c>
      <c r="AA29" s="577">
        <v>0</v>
      </c>
      <c r="AB29" s="577">
        <v>0</v>
      </c>
      <c r="AC29" s="577">
        <v>0.049</v>
      </c>
      <c r="AD29" s="577">
        <v>0.37</v>
      </c>
      <c r="AE29" s="577">
        <v>0.018</v>
      </c>
      <c r="AF29" s="577">
        <v>0.014</v>
      </c>
      <c r="AG29" s="990">
        <v>0.02</v>
      </c>
      <c r="AH29" s="541"/>
    </row>
    <row r="30" spans="1:34" ht="13.5" thickBot="1">
      <c r="A30" s="190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91"/>
      <c r="AH30" s="186"/>
    </row>
    <row r="31" spans="1:35" ht="13.5" thickBot="1">
      <c r="A31" s="892" t="s">
        <v>407</v>
      </c>
      <c r="B31" s="893"/>
      <c r="C31" s="893"/>
      <c r="D31" s="893"/>
      <c r="E31" s="893"/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893"/>
      <c r="V31" s="894"/>
      <c r="W31" s="892" t="s">
        <v>406</v>
      </c>
      <c r="X31" s="894"/>
      <c r="Y31" s="892" t="s">
        <v>408</v>
      </c>
      <c r="Z31" s="894"/>
      <c r="AA31" s="956" t="s">
        <v>409</v>
      </c>
      <c r="AB31" s="893"/>
      <c r="AC31" s="893"/>
      <c r="AD31" s="893"/>
      <c r="AE31" s="569" t="s">
        <v>410</v>
      </c>
      <c r="AF31" s="892" t="s">
        <v>412</v>
      </c>
      <c r="AG31" s="894"/>
      <c r="AH31" s="552"/>
      <c r="AI31" s="552"/>
    </row>
    <row r="32" spans="1:35" ht="12.75">
      <c r="A32" s="986"/>
      <c r="B32" s="985"/>
      <c r="C32" s="985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5"/>
      <c r="U32" s="985"/>
      <c r="V32" s="985"/>
      <c r="W32" s="986"/>
      <c r="X32" s="985"/>
      <c r="Y32" s="986"/>
      <c r="Z32" s="985"/>
      <c r="AA32" s="986"/>
      <c r="AB32" s="985"/>
      <c r="AC32" s="985"/>
      <c r="AD32" s="985"/>
      <c r="AE32" s="986"/>
      <c r="AF32" s="986"/>
      <c r="AG32" s="985"/>
      <c r="AH32" s="552"/>
      <c r="AI32" s="552"/>
    </row>
    <row r="33" spans="1:35" ht="12.75">
      <c r="A33" s="986"/>
      <c r="B33" s="985"/>
      <c r="C33" s="985"/>
      <c r="D33" s="985"/>
      <c r="E33" s="985"/>
      <c r="F33" s="985"/>
      <c r="G33" s="985"/>
      <c r="H33" s="985"/>
      <c r="I33" s="985"/>
      <c r="J33" s="985"/>
      <c r="K33" s="985"/>
      <c r="L33" s="985"/>
      <c r="M33" s="985"/>
      <c r="N33" s="985"/>
      <c r="O33" s="985"/>
      <c r="P33" s="985"/>
      <c r="Q33" s="985"/>
      <c r="R33" s="985"/>
      <c r="S33" s="985"/>
      <c r="T33" s="985"/>
      <c r="U33" s="985"/>
      <c r="V33" s="985"/>
      <c r="W33" s="986"/>
      <c r="X33" s="985"/>
      <c r="Y33" s="986"/>
      <c r="Z33" s="985"/>
      <c r="AA33" s="986"/>
      <c r="AB33" s="985"/>
      <c r="AC33" s="985"/>
      <c r="AD33" s="985"/>
      <c r="AE33" s="986"/>
      <c r="AF33" s="986"/>
      <c r="AG33" s="985"/>
      <c r="AH33" s="552"/>
      <c r="AI33" s="552"/>
    </row>
    <row r="34" spans="1:35" ht="12.75">
      <c r="A34" s="986"/>
      <c r="B34" s="985"/>
      <c r="C34" s="985"/>
      <c r="D34" s="985"/>
      <c r="E34" s="985"/>
      <c r="F34" s="985"/>
      <c r="G34" s="985"/>
      <c r="H34" s="985"/>
      <c r="I34" s="985"/>
      <c r="J34" s="985"/>
      <c r="K34" s="985"/>
      <c r="L34" s="985"/>
      <c r="M34" s="985"/>
      <c r="N34" s="985"/>
      <c r="O34" s="985"/>
      <c r="P34" s="985"/>
      <c r="Q34" s="985"/>
      <c r="R34" s="985"/>
      <c r="S34" s="985"/>
      <c r="T34" s="985"/>
      <c r="U34" s="985"/>
      <c r="V34" s="985"/>
      <c r="W34" s="986"/>
      <c r="X34" s="985"/>
      <c r="Y34" s="986"/>
      <c r="Z34" s="985"/>
      <c r="AA34" s="986"/>
      <c r="AB34" s="985"/>
      <c r="AC34" s="985"/>
      <c r="AD34" s="985"/>
      <c r="AE34" s="986"/>
      <c r="AF34" s="986"/>
      <c r="AG34" s="985"/>
      <c r="AH34" s="552"/>
      <c r="AI34" s="552"/>
    </row>
    <row r="35" spans="1:35" ht="12.75">
      <c r="A35" s="986"/>
      <c r="B35" s="985"/>
      <c r="C35" s="985"/>
      <c r="D35" s="985"/>
      <c r="E35" s="985"/>
      <c r="F35" s="985"/>
      <c r="G35" s="985"/>
      <c r="H35" s="985"/>
      <c r="I35" s="985"/>
      <c r="J35" s="985"/>
      <c r="K35" s="985"/>
      <c r="L35" s="985"/>
      <c r="M35" s="985"/>
      <c r="N35" s="985"/>
      <c r="O35" s="985"/>
      <c r="P35" s="985"/>
      <c r="Q35" s="985"/>
      <c r="R35" s="985"/>
      <c r="S35" s="985"/>
      <c r="T35" s="985"/>
      <c r="U35" s="985"/>
      <c r="V35" s="985"/>
      <c r="W35" s="986"/>
      <c r="X35" s="985"/>
      <c r="Y35" s="986"/>
      <c r="Z35" s="985"/>
      <c r="AA35" s="986"/>
      <c r="AB35" s="985"/>
      <c r="AC35" s="985"/>
      <c r="AD35" s="985"/>
      <c r="AE35" s="986"/>
      <c r="AF35" s="986"/>
      <c r="AG35" s="985"/>
      <c r="AH35" s="552"/>
      <c r="AI35" s="552"/>
    </row>
    <row r="36" spans="1:35" ht="12.75">
      <c r="A36" s="986"/>
      <c r="B36" s="985"/>
      <c r="C36" s="985"/>
      <c r="D36" s="985"/>
      <c r="E36" s="985"/>
      <c r="F36" s="985"/>
      <c r="G36" s="985"/>
      <c r="H36" s="985"/>
      <c r="I36" s="985"/>
      <c r="J36" s="985"/>
      <c r="K36" s="985"/>
      <c r="L36" s="985"/>
      <c r="M36" s="985"/>
      <c r="N36" s="985"/>
      <c r="O36" s="985"/>
      <c r="P36" s="985"/>
      <c r="Q36" s="985"/>
      <c r="R36" s="985"/>
      <c r="S36" s="985"/>
      <c r="T36" s="985"/>
      <c r="U36" s="985"/>
      <c r="V36" s="985"/>
      <c r="W36" s="986"/>
      <c r="X36" s="985"/>
      <c r="Y36" s="986"/>
      <c r="Z36" s="985"/>
      <c r="AA36" s="986"/>
      <c r="AB36" s="985"/>
      <c r="AC36" s="985"/>
      <c r="AD36" s="985"/>
      <c r="AE36" s="986"/>
      <c r="AF36" s="986"/>
      <c r="AG36" s="985"/>
      <c r="AH36" s="552"/>
      <c r="AI36" s="552"/>
    </row>
    <row r="37" spans="1:35" ht="12.75">
      <c r="A37" s="986"/>
      <c r="B37" s="985"/>
      <c r="C37" s="985"/>
      <c r="D37" s="985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  <c r="V37" s="985"/>
      <c r="W37" s="986"/>
      <c r="X37" s="985"/>
      <c r="Y37" s="986"/>
      <c r="Z37" s="985"/>
      <c r="AA37" s="986"/>
      <c r="AB37" s="985"/>
      <c r="AC37" s="985"/>
      <c r="AD37" s="985"/>
      <c r="AE37" s="986"/>
      <c r="AF37" s="986"/>
      <c r="AG37" s="985"/>
      <c r="AH37" s="552"/>
      <c r="AI37" s="552"/>
    </row>
    <row r="38" spans="1:33" ht="12.7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</row>
    <row r="39" s="186" customFormat="1" ht="12.75"/>
    <row r="40" ht="12.75">
      <c r="A40" s="186"/>
    </row>
    <row r="41" spans="1:13" ht="16.5">
      <c r="A41" s="991" t="s">
        <v>440</v>
      </c>
      <c r="B41" s="991"/>
      <c r="C41" s="991"/>
      <c r="D41" s="991"/>
      <c r="E41" s="991"/>
      <c r="F41" s="991"/>
      <c r="G41" s="991"/>
      <c r="H41" s="991"/>
      <c r="I41" s="991"/>
      <c r="J41" s="991"/>
      <c r="K41" s="991"/>
      <c r="L41" s="991" t="s">
        <v>377</v>
      </c>
      <c r="M41" s="991"/>
    </row>
    <row r="42" spans="1:13" ht="16.5">
      <c r="A42" s="991"/>
      <c r="B42" s="991"/>
      <c r="C42" s="991"/>
      <c r="D42" s="991"/>
      <c r="E42" s="991"/>
      <c r="F42" s="991"/>
      <c r="G42" s="991"/>
      <c r="H42" s="991"/>
      <c r="I42" s="991"/>
      <c r="J42" s="991"/>
      <c r="K42" s="991"/>
      <c r="L42" s="991"/>
      <c r="M42" s="991"/>
    </row>
  </sheetData>
  <sheetProtection/>
  <mergeCells count="15">
    <mergeCell ref="A31:V31"/>
    <mergeCell ref="W3:AG3"/>
    <mergeCell ref="AF31:AG31"/>
    <mergeCell ref="W31:X31"/>
    <mergeCell ref="Y31:Z31"/>
    <mergeCell ref="AA31:AD31"/>
    <mergeCell ref="W4:X4"/>
    <mergeCell ref="Y4:Z4"/>
    <mergeCell ref="AA4:AD4"/>
    <mergeCell ref="AF4:AG4"/>
    <mergeCell ref="A1:K1"/>
    <mergeCell ref="A2:K2"/>
    <mergeCell ref="A3:A5"/>
    <mergeCell ref="B3:V3"/>
    <mergeCell ref="B4:V4"/>
  </mergeCells>
  <printOptions/>
  <pageMargins left="0.16" right="0.18" top="0.17" bottom="0.27" header="0.17" footer="0.3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SheetLayoutView="100" zoomScalePageLayoutView="0" workbookViewId="0" topLeftCell="A1">
      <selection activeCell="L17" sqref="L17:N17"/>
    </sheetView>
  </sheetViews>
  <sheetFormatPr defaultColWidth="9.140625" defaultRowHeight="12.75"/>
  <cols>
    <col min="1" max="1" width="4.8515625" style="0" customWidth="1"/>
    <col min="2" max="2" width="4.57421875" style="0" customWidth="1"/>
    <col min="3" max="3" width="7.421875" style="0" customWidth="1"/>
    <col min="4" max="4" width="9.7109375" style="0" customWidth="1"/>
    <col min="5" max="5" width="6.00390625" style="0" customWidth="1"/>
    <col min="6" max="6" width="4.57421875" style="0" customWidth="1"/>
    <col min="7" max="8" width="6.00390625" style="0" customWidth="1"/>
    <col min="9" max="14" width="6.28125" style="0" customWidth="1"/>
    <col min="15" max="15" width="6.421875" style="0" customWidth="1"/>
    <col min="16" max="20" width="6.28125" style="0" customWidth="1"/>
  </cols>
  <sheetData>
    <row r="1" spans="1:20" ht="14.25" customHeight="1">
      <c r="A1" s="779" t="s">
        <v>413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</row>
    <row r="2" spans="1:20" ht="14.25" customHeight="1" thickBot="1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</row>
    <row r="3" spans="1:20" ht="14.25" customHeight="1" thickBot="1">
      <c r="A3" s="725" t="s">
        <v>0</v>
      </c>
      <c r="B3" s="776"/>
      <c r="C3" s="777"/>
      <c r="D3" s="760"/>
      <c r="E3" s="776" t="s">
        <v>1</v>
      </c>
      <c r="F3" s="760"/>
      <c r="G3" s="777" t="s">
        <v>2</v>
      </c>
      <c r="H3" s="760"/>
      <c r="I3" s="783" t="s">
        <v>182</v>
      </c>
      <c r="J3" s="784"/>
      <c r="K3" s="785"/>
      <c r="L3" s="783" t="s">
        <v>183</v>
      </c>
      <c r="M3" s="784"/>
      <c r="N3" s="785"/>
      <c r="O3" s="783" t="s">
        <v>218</v>
      </c>
      <c r="P3" s="784"/>
      <c r="Q3" s="785"/>
      <c r="R3" s="783" t="s">
        <v>219</v>
      </c>
      <c r="S3" s="784"/>
      <c r="T3" s="785"/>
    </row>
    <row r="4" spans="1:20" ht="14.25" customHeight="1">
      <c r="A4" s="702"/>
      <c r="B4" s="761"/>
      <c r="C4" s="755"/>
      <c r="D4" s="705"/>
      <c r="E4" s="761"/>
      <c r="F4" s="705"/>
      <c r="G4" s="755"/>
      <c r="H4" s="705"/>
      <c r="I4" s="5" t="s">
        <v>3</v>
      </c>
      <c r="J4" s="6" t="s">
        <v>4</v>
      </c>
      <c r="K4" s="7" t="s">
        <v>5</v>
      </c>
      <c r="L4" s="5" t="s">
        <v>3</v>
      </c>
      <c r="M4" s="6" t="s">
        <v>4</v>
      </c>
      <c r="N4" s="7" t="s">
        <v>5</v>
      </c>
      <c r="O4" s="5" t="s">
        <v>3</v>
      </c>
      <c r="P4" s="6" t="s">
        <v>4</v>
      </c>
      <c r="Q4" s="7" t="s">
        <v>5</v>
      </c>
      <c r="R4" s="5" t="s">
        <v>3</v>
      </c>
      <c r="S4" s="6" t="s">
        <v>4</v>
      </c>
      <c r="T4" s="7" t="s">
        <v>5</v>
      </c>
    </row>
    <row r="5" spans="1:20" ht="14.25" customHeight="1" thickBot="1">
      <c r="A5" s="702"/>
      <c r="B5" s="756"/>
      <c r="C5" s="757"/>
      <c r="D5" s="782"/>
      <c r="E5" s="756"/>
      <c r="F5" s="782"/>
      <c r="G5" s="757"/>
      <c r="H5" s="782"/>
      <c r="I5" s="11" t="s">
        <v>6</v>
      </c>
      <c r="J5" s="12" t="s">
        <v>7</v>
      </c>
      <c r="K5" s="13" t="s">
        <v>8</v>
      </c>
      <c r="L5" s="11" t="s">
        <v>6</v>
      </c>
      <c r="M5" s="12" t="s">
        <v>7</v>
      </c>
      <c r="N5" s="13" t="s">
        <v>8</v>
      </c>
      <c r="O5" s="11" t="s">
        <v>6</v>
      </c>
      <c r="P5" s="12" t="s">
        <v>7</v>
      </c>
      <c r="Q5" s="13" t="s">
        <v>8</v>
      </c>
      <c r="R5" s="11" t="s">
        <v>6</v>
      </c>
      <c r="S5" s="12" t="s">
        <v>7</v>
      </c>
      <c r="T5" s="13" t="s">
        <v>8</v>
      </c>
    </row>
    <row r="6" spans="1:20" ht="12" customHeight="1">
      <c r="A6" s="702"/>
      <c r="B6" s="725" t="s">
        <v>9</v>
      </c>
      <c r="C6" s="14"/>
      <c r="D6" s="15" t="s">
        <v>10</v>
      </c>
      <c r="E6" s="771"/>
      <c r="F6" s="773"/>
      <c r="G6" s="18" t="s">
        <v>11</v>
      </c>
      <c r="H6" s="19">
        <v>0.034</v>
      </c>
      <c r="I6" s="40"/>
      <c r="J6" s="41"/>
      <c r="K6" s="42"/>
      <c r="L6" s="40"/>
      <c r="M6" s="41"/>
      <c r="N6" s="42"/>
      <c r="O6" s="40"/>
      <c r="P6" s="41"/>
      <c r="Q6" s="42"/>
      <c r="R6" s="40"/>
      <c r="S6" s="41"/>
      <c r="T6" s="42"/>
    </row>
    <row r="7" spans="1:20" ht="13.5" customHeight="1">
      <c r="A7" s="702"/>
      <c r="B7" s="702"/>
      <c r="C7" s="21" t="s">
        <v>164</v>
      </c>
      <c r="D7" s="22"/>
      <c r="E7" s="711"/>
      <c r="F7" s="759"/>
      <c r="G7" s="25" t="s">
        <v>14</v>
      </c>
      <c r="H7" s="26">
        <v>0.14</v>
      </c>
      <c r="I7" s="48"/>
      <c r="J7" s="49"/>
      <c r="K7" s="50"/>
      <c r="L7" s="48"/>
      <c r="M7" s="49"/>
      <c r="N7" s="50"/>
      <c r="O7" s="48"/>
      <c r="P7" s="49"/>
      <c r="Q7" s="50"/>
      <c r="R7" s="48"/>
      <c r="S7" s="49"/>
      <c r="T7" s="50"/>
    </row>
    <row r="8" spans="1:20" ht="12.75" customHeight="1" thickBot="1">
      <c r="A8" s="702"/>
      <c r="B8" s="702"/>
      <c r="C8" s="114">
        <v>40</v>
      </c>
      <c r="D8" s="31" t="s">
        <v>167</v>
      </c>
      <c r="E8" s="765" t="s">
        <v>192</v>
      </c>
      <c r="F8" s="970"/>
      <c r="G8" s="34"/>
      <c r="H8" s="34"/>
      <c r="I8" s="35"/>
      <c r="J8" s="159"/>
      <c r="K8" s="160"/>
      <c r="L8" s="35"/>
      <c r="M8" s="159"/>
      <c r="N8" s="160"/>
      <c r="O8" s="35"/>
      <c r="P8" s="159"/>
      <c r="Q8" s="160"/>
      <c r="R8" s="35"/>
      <c r="S8" s="159"/>
      <c r="T8" s="160"/>
    </row>
    <row r="9" spans="1:20" ht="13.5" customHeight="1" thickBot="1">
      <c r="A9" s="702"/>
      <c r="B9" s="702"/>
      <c r="C9" s="38" t="s">
        <v>16</v>
      </c>
      <c r="D9" s="39" t="s">
        <v>17</v>
      </c>
      <c r="E9" s="971"/>
      <c r="F9" s="894"/>
      <c r="G9" s="721"/>
      <c r="H9" s="930"/>
      <c r="I9" s="756"/>
      <c r="J9" s="757"/>
      <c r="K9" s="782"/>
      <c r="L9" s="756"/>
      <c r="M9" s="757"/>
      <c r="N9" s="782"/>
      <c r="O9" s="756"/>
      <c r="P9" s="757"/>
      <c r="Q9" s="782"/>
      <c r="R9" s="756"/>
      <c r="S9" s="757"/>
      <c r="T9" s="782"/>
    </row>
    <row r="10" spans="1:20" ht="12.75" customHeight="1">
      <c r="A10" s="702"/>
      <c r="B10" s="702"/>
      <c r="C10" s="14"/>
      <c r="D10" s="15"/>
      <c r="E10" s="771"/>
      <c r="F10" s="773"/>
      <c r="G10" s="18" t="s">
        <v>11</v>
      </c>
      <c r="H10" s="17"/>
      <c r="I10" s="44"/>
      <c r="J10" s="45"/>
      <c r="K10" s="43"/>
      <c r="L10" s="46"/>
      <c r="M10" s="45"/>
      <c r="N10" s="47"/>
      <c r="O10" s="44"/>
      <c r="P10" s="45"/>
      <c r="Q10" s="43"/>
      <c r="R10" s="44"/>
      <c r="S10" s="47"/>
      <c r="T10" s="43"/>
    </row>
    <row r="11" spans="1:20" ht="13.5" customHeight="1">
      <c r="A11" s="702"/>
      <c r="B11" s="702"/>
      <c r="C11" s="21" t="s">
        <v>101</v>
      </c>
      <c r="D11" s="22"/>
      <c r="E11" s="711"/>
      <c r="F11" s="759"/>
      <c r="G11" s="25" t="s">
        <v>14</v>
      </c>
      <c r="H11" s="24"/>
      <c r="I11" s="964" t="s">
        <v>432</v>
      </c>
      <c r="J11" s="965"/>
      <c r="K11" s="965"/>
      <c r="L11" s="965"/>
      <c r="M11" s="965"/>
      <c r="N11" s="965"/>
      <c r="O11" s="965"/>
      <c r="P11" s="966"/>
      <c r="Q11" s="50"/>
      <c r="R11" s="48"/>
      <c r="S11" s="52"/>
      <c r="T11" s="50"/>
    </row>
    <row r="12" spans="1:20" ht="13.5" customHeight="1" thickBot="1">
      <c r="A12" s="702"/>
      <c r="B12" s="702"/>
      <c r="C12" s="53"/>
      <c r="D12" s="31"/>
      <c r="E12" s="765"/>
      <c r="F12" s="767"/>
      <c r="G12" s="34"/>
      <c r="H12" s="33"/>
      <c r="I12" s="967"/>
      <c r="J12" s="968"/>
      <c r="K12" s="968"/>
      <c r="L12" s="968"/>
      <c r="M12" s="968"/>
      <c r="N12" s="968"/>
      <c r="O12" s="968"/>
      <c r="P12" s="969"/>
      <c r="Q12" s="56"/>
      <c r="R12" s="54"/>
      <c r="S12" s="58"/>
      <c r="T12" s="56"/>
    </row>
    <row r="13" spans="1:20" ht="12.75" customHeight="1" thickBot="1">
      <c r="A13" s="702"/>
      <c r="B13" s="702"/>
      <c r="C13" s="38" t="s">
        <v>16</v>
      </c>
      <c r="D13" s="39" t="s">
        <v>17</v>
      </c>
      <c r="E13" s="721"/>
      <c r="F13" s="741"/>
      <c r="G13" s="741"/>
      <c r="H13" s="726"/>
      <c r="I13" s="721"/>
      <c r="J13" s="741"/>
      <c r="K13" s="726"/>
      <c r="L13" s="721"/>
      <c r="M13" s="741"/>
      <c r="N13" s="726"/>
      <c r="O13" s="721"/>
      <c r="P13" s="741"/>
      <c r="Q13" s="726"/>
      <c r="R13" s="721"/>
      <c r="S13" s="741"/>
      <c r="T13" s="726"/>
    </row>
    <row r="14" spans="1:20" ht="12" customHeight="1">
      <c r="A14" s="702"/>
      <c r="B14" s="702"/>
      <c r="C14" s="14"/>
      <c r="D14" s="15"/>
      <c r="E14" s="771"/>
      <c r="F14" s="773"/>
      <c r="G14" s="18" t="s">
        <v>11</v>
      </c>
      <c r="H14" s="17"/>
      <c r="I14" s="44"/>
      <c r="J14" s="45"/>
      <c r="K14" s="43"/>
      <c r="L14" s="46"/>
      <c r="M14" s="45"/>
      <c r="N14" s="47"/>
      <c r="O14" s="44"/>
      <c r="P14" s="45"/>
      <c r="Q14" s="43"/>
      <c r="R14" s="44"/>
      <c r="S14" s="47"/>
      <c r="T14" s="43"/>
    </row>
    <row r="15" spans="1:20" ht="12.75" customHeight="1">
      <c r="A15" s="702"/>
      <c r="B15" s="702"/>
      <c r="C15" s="21" t="s">
        <v>101</v>
      </c>
      <c r="D15" s="22"/>
      <c r="E15" s="711"/>
      <c r="F15" s="759"/>
      <c r="G15" s="25" t="s">
        <v>14</v>
      </c>
      <c r="H15" s="24"/>
      <c r="I15" s="48"/>
      <c r="J15" s="49"/>
      <c r="K15" s="50"/>
      <c r="L15" s="51"/>
      <c r="M15" s="49"/>
      <c r="N15" s="52"/>
      <c r="O15" s="48"/>
      <c r="P15" s="49"/>
      <c r="Q15" s="50"/>
      <c r="R15" s="48"/>
      <c r="S15" s="52"/>
      <c r="T15" s="50"/>
    </row>
    <row r="16" spans="1:20" ht="13.5" customHeight="1" thickBot="1">
      <c r="A16" s="702"/>
      <c r="B16" s="702"/>
      <c r="C16" s="53"/>
      <c r="D16" s="31"/>
      <c r="E16" s="765"/>
      <c r="F16" s="767"/>
      <c r="G16" s="34"/>
      <c r="H16" s="33"/>
      <c r="I16" s="54"/>
      <c r="J16" s="55"/>
      <c r="K16" s="56"/>
      <c r="L16" s="57"/>
      <c r="M16" s="55"/>
      <c r="N16" s="58"/>
      <c r="O16" s="54"/>
      <c r="P16" s="55"/>
      <c r="Q16" s="56"/>
      <c r="R16" s="54"/>
      <c r="S16" s="58"/>
      <c r="T16" s="56"/>
    </row>
    <row r="17" spans="1:20" ht="13.5" customHeight="1" thickBot="1">
      <c r="A17" s="702"/>
      <c r="B17" s="702"/>
      <c r="C17" s="38" t="s">
        <v>16</v>
      </c>
      <c r="D17" s="39" t="s">
        <v>17</v>
      </c>
      <c r="E17" s="721"/>
      <c r="F17" s="741"/>
      <c r="G17" s="741"/>
      <c r="H17" s="726"/>
      <c r="I17" s="721"/>
      <c r="J17" s="741"/>
      <c r="K17" s="726"/>
      <c r="L17" s="721"/>
      <c r="M17" s="741"/>
      <c r="N17" s="726"/>
      <c r="O17" s="721"/>
      <c r="P17" s="741"/>
      <c r="Q17" s="726"/>
      <c r="R17" s="721"/>
      <c r="S17" s="741"/>
      <c r="T17" s="726"/>
    </row>
    <row r="18" spans="1:20" ht="12.75" customHeight="1">
      <c r="A18" s="702"/>
      <c r="B18" s="702"/>
      <c r="C18" s="14"/>
      <c r="D18" s="15"/>
      <c r="E18" s="771"/>
      <c r="F18" s="773"/>
      <c r="G18" s="18" t="s">
        <v>11</v>
      </c>
      <c r="H18" s="17"/>
      <c r="I18" s="44"/>
      <c r="J18" s="45"/>
      <c r="K18" s="43"/>
      <c r="L18" s="46"/>
      <c r="M18" s="45"/>
      <c r="N18" s="47"/>
      <c r="O18" s="44"/>
      <c r="P18" s="45"/>
      <c r="Q18" s="43"/>
      <c r="R18" s="44"/>
      <c r="S18" s="47"/>
      <c r="T18" s="43"/>
    </row>
    <row r="19" spans="1:20" ht="14.25" customHeight="1">
      <c r="A19" s="702"/>
      <c r="B19" s="702"/>
      <c r="C19" s="21" t="s">
        <v>101</v>
      </c>
      <c r="D19" s="22"/>
      <c r="E19" s="711"/>
      <c r="F19" s="759"/>
      <c r="G19" s="25" t="s">
        <v>14</v>
      </c>
      <c r="H19" s="24"/>
      <c r="I19" s="48"/>
      <c r="J19" s="49"/>
      <c r="K19" s="50"/>
      <c r="L19" s="51"/>
      <c r="M19" s="49"/>
      <c r="N19" s="52"/>
      <c r="O19" s="48"/>
      <c r="P19" s="49"/>
      <c r="Q19" s="50"/>
      <c r="R19" s="48"/>
      <c r="S19" s="52"/>
      <c r="T19" s="50"/>
    </row>
    <row r="20" spans="1:20" ht="13.5" customHeight="1" thickBot="1">
      <c r="A20" s="702"/>
      <c r="B20" s="702"/>
      <c r="C20" s="53"/>
      <c r="D20" s="31"/>
      <c r="E20" s="765"/>
      <c r="F20" s="767"/>
      <c r="G20" s="34"/>
      <c r="H20" s="33"/>
      <c r="I20" s="54"/>
      <c r="J20" s="55"/>
      <c r="K20" s="56"/>
      <c r="L20" s="57"/>
      <c r="M20" s="55"/>
      <c r="N20" s="58"/>
      <c r="O20" s="54"/>
      <c r="P20" s="55"/>
      <c r="Q20" s="56"/>
      <c r="R20" s="54"/>
      <c r="S20" s="58"/>
      <c r="T20" s="56"/>
    </row>
    <row r="21" spans="1:20" ht="14.25" customHeight="1" thickBot="1">
      <c r="A21" s="702"/>
      <c r="B21" s="702"/>
      <c r="C21" s="38" t="s">
        <v>16</v>
      </c>
      <c r="D21" s="39" t="s">
        <v>17</v>
      </c>
      <c r="E21" s="721"/>
      <c r="F21" s="741"/>
      <c r="G21" s="741"/>
      <c r="H21" s="726"/>
      <c r="I21" s="721"/>
      <c r="J21" s="741"/>
      <c r="K21" s="726"/>
      <c r="L21" s="721"/>
      <c r="M21" s="741"/>
      <c r="N21" s="726"/>
      <c r="O21" s="721"/>
      <c r="P21" s="741"/>
      <c r="Q21" s="726"/>
      <c r="R21" s="721"/>
      <c r="S21" s="741"/>
      <c r="T21" s="726"/>
    </row>
    <row r="22" spans="1:20" ht="12.75" customHeight="1">
      <c r="A22" s="702"/>
      <c r="B22" s="702"/>
      <c r="C22" s="851" t="s">
        <v>21</v>
      </c>
      <c r="D22" s="59" t="s">
        <v>10</v>
      </c>
      <c r="E22" s="16"/>
      <c r="F22" s="17"/>
      <c r="G22" s="19"/>
      <c r="H22" s="17"/>
      <c r="I22" s="44"/>
      <c r="J22" s="45"/>
      <c r="K22" s="43"/>
      <c r="L22" s="46"/>
      <c r="M22" s="45"/>
      <c r="N22" s="47"/>
      <c r="O22" s="44"/>
      <c r="P22" s="45"/>
      <c r="Q22" s="43"/>
      <c r="R22" s="44"/>
      <c r="S22" s="47"/>
      <c r="T22" s="43"/>
    </row>
    <row r="23" spans="1:20" ht="13.5" customHeight="1">
      <c r="A23" s="702"/>
      <c r="B23" s="702"/>
      <c r="C23" s="852"/>
      <c r="D23" s="60"/>
      <c r="E23" s="23"/>
      <c r="F23" s="24"/>
      <c r="G23" s="26"/>
      <c r="H23" s="24"/>
      <c r="I23" s="27"/>
      <c r="J23" s="28"/>
      <c r="K23" s="29"/>
      <c r="L23" s="61"/>
      <c r="M23" s="28"/>
      <c r="N23" s="62"/>
      <c r="O23" s="27"/>
      <c r="P23" s="28"/>
      <c r="Q23" s="29"/>
      <c r="R23" s="27"/>
      <c r="S23" s="62"/>
      <c r="T23" s="29"/>
    </row>
    <row r="24" spans="1:20" ht="12.75" customHeight="1" thickBot="1">
      <c r="A24" s="702"/>
      <c r="B24" s="781"/>
      <c r="C24" s="853"/>
      <c r="D24" s="63" t="s">
        <v>168</v>
      </c>
      <c r="E24" s="32"/>
      <c r="F24" s="33"/>
      <c r="G24" s="34"/>
      <c r="H24" s="33"/>
      <c r="I24" s="35">
        <f aca="true" t="shared" si="0" ref="I24:T24">I8</f>
        <v>0</v>
      </c>
      <c r="J24" s="159">
        <f t="shared" si="0"/>
        <v>0</v>
      </c>
      <c r="K24" s="160">
        <f t="shared" si="0"/>
        <v>0</v>
      </c>
      <c r="L24" s="35">
        <f t="shared" si="0"/>
        <v>0</v>
      </c>
      <c r="M24" s="159">
        <f t="shared" si="0"/>
        <v>0</v>
      </c>
      <c r="N24" s="160">
        <f t="shared" si="0"/>
        <v>0</v>
      </c>
      <c r="O24" s="35">
        <f t="shared" si="0"/>
        <v>0</v>
      </c>
      <c r="P24" s="159">
        <f t="shared" si="0"/>
        <v>0</v>
      </c>
      <c r="Q24" s="160">
        <f t="shared" si="0"/>
        <v>0</v>
      </c>
      <c r="R24" s="35">
        <f t="shared" si="0"/>
        <v>0</v>
      </c>
      <c r="S24" s="159">
        <f t="shared" si="0"/>
        <v>0</v>
      </c>
      <c r="T24" s="160">
        <f t="shared" si="0"/>
        <v>0</v>
      </c>
    </row>
    <row r="25" spans="1:20" ht="12.75" customHeight="1">
      <c r="A25" s="702"/>
      <c r="B25" s="725" t="s">
        <v>23</v>
      </c>
      <c r="C25" s="776" t="s">
        <v>24</v>
      </c>
      <c r="D25" s="777"/>
      <c r="E25" s="777"/>
      <c r="F25" s="924"/>
      <c r="G25" s="961"/>
      <c r="H25" s="772"/>
      <c r="I25" s="5" t="s">
        <v>3</v>
      </c>
      <c r="J25" s="6" t="s">
        <v>4</v>
      </c>
      <c r="K25" s="7" t="s">
        <v>5</v>
      </c>
      <c r="L25" s="65" t="s">
        <v>3</v>
      </c>
      <c r="M25" s="6" t="s">
        <v>4</v>
      </c>
      <c r="N25" s="115" t="s">
        <v>5</v>
      </c>
      <c r="O25" s="5" t="s">
        <v>3</v>
      </c>
      <c r="P25" s="6" t="s">
        <v>4</v>
      </c>
      <c r="Q25" s="7" t="s">
        <v>5</v>
      </c>
      <c r="R25" s="5" t="s">
        <v>3</v>
      </c>
      <c r="S25" s="6" t="s">
        <v>4</v>
      </c>
      <c r="T25" s="7" t="s">
        <v>5</v>
      </c>
    </row>
    <row r="26" spans="1:20" ht="12.75" customHeight="1" thickBot="1">
      <c r="A26" s="702"/>
      <c r="B26" s="702"/>
      <c r="C26" s="756"/>
      <c r="D26" s="757"/>
      <c r="E26" s="757"/>
      <c r="F26" s="926"/>
      <c r="G26" s="36"/>
      <c r="H26" s="64"/>
      <c r="I26" s="105" t="s">
        <v>6</v>
      </c>
      <c r="J26" s="106" t="s">
        <v>7</v>
      </c>
      <c r="K26" s="107" t="s">
        <v>8</v>
      </c>
      <c r="L26" s="77" t="s">
        <v>6</v>
      </c>
      <c r="M26" s="106" t="s">
        <v>7</v>
      </c>
      <c r="N26" s="116" t="s">
        <v>8</v>
      </c>
      <c r="O26" s="105" t="s">
        <v>6</v>
      </c>
      <c r="P26" s="106" t="s">
        <v>7</v>
      </c>
      <c r="Q26" s="107" t="s">
        <v>8</v>
      </c>
      <c r="R26" s="105" t="s">
        <v>6</v>
      </c>
      <c r="S26" s="106" t="s">
        <v>7</v>
      </c>
      <c r="T26" s="107" t="s">
        <v>8</v>
      </c>
    </row>
    <row r="27" spans="1:20" ht="12.75" customHeight="1">
      <c r="A27" s="702"/>
      <c r="B27" s="702"/>
      <c r="C27" s="108"/>
      <c r="D27" s="117"/>
      <c r="E27" s="109"/>
      <c r="F27" s="28"/>
      <c r="G27" s="28"/>
      <c r="H27" s="62"/>
      <c r="I27" s="118"/>
      <c r="J27" s="119"/>
      <c r="K27" s="120"/>
      <c r="L27" s="121"/>
      <c r="M27" s="119"/>
      <c r="N27" s="122"/>
      <c r="O27" s="40"/>
      <c r="P27" s="41"/>
      <c r="Q27" s="42"/>
      <c r="R27" s="118"/>
      <c r="S27" s="119"/>
      <c r="T27" s="120"/>
    </row>
    <row r="28" spans="1:20" ht="13.5" customHeight="1">
      <c r="A28" s="702"/>
      <c r="B28" s="702"/>
      <c r="C28" s="194" t="s">
        <v>169</v>
      </c>
      <c r="D28" s="195"/>
      <c r="E28" s="144" t="s">
        <v>59</v>
      </c>
      <c r="F28" s="145"/>
      <c r="G28" s="49"/>
      <c r="H28" s="52"/>
      <c r="I28" s="48"/>
      <c r="J28" s="49"/>
      <c r="K28" s="50"/>
      <c r="L28" s="51"/>
      <c r="M28" s="49"/>
      <c r="N28" s="52"/>
      <c r="O28" s="48"/>
      <c r="P28" s="49"/>
      <c r="Q28" s="50"/>
      <c r="R28" s="48"/>
      <c r="S28" s="52"/>
      <c r="T28" s="50"/>
    </row>
    <row r="29" spans="1:20" ht="12.75" customHeight="1">
      <c r="A29" s="702"/>
      <c r="B29" s="702"/>
      <c r="C29" s="142" t="s">
        <v>170</v>
      </c>
      <c r="D29" s="143"/>
      <c r="E29" s="237" t="s">
        <v>147</v>
      </c>
      <c r="F29" s="49"/>
      <c r="G29" s="49"/>
      <c r="H29" s="52"/>
      <c r="I29" s="48"/>
      <c r="J29" s="49"/>
      <c r="K29" s="50"/>
      <c r="L29" s="51"/>
      <c r="M29" s="49"/>
      <c r="N29" s="52"/>
      <c r="O29" s="48"/>
      <c r="P29" s="49"/>
      <c r="Q29" s="50"/>
      <c r="R29" s="48"/>
      <c r="S29" s="52"/>
      <c r="T29" s="50"/>
    </row>
    <row r="30" spans="1:20" ht="12.75" customHeight="1">
      <c r="A30" s="702"/>
      <c r="B30" s="702"/>
      <c r="C30" s="142" t="s">
        <v>171</v>
      </c>
      <c r="D30" s="143"/>
      <c r="E30" s="237" t="s">
        <v>172</v>
      </c>
      <c r="F30" s="49"/>
      <c r="G30" s="49"/>
      <c r="H30" s="52"/>
      <c r="I30" s="48"/>
      <c r="J30" s="49"/>
      <c r="K30" s="50"/>
      <c r="L30" s="51"/>
      <c r="M30" s="49"/>
      <c r="N30" s="52"/>
      <c r="O30" s="48"/>
      <c r="P30" s="49"/>
      <c r="Q30" s="50"/>
      <c r="R30" s="48"/>
      <c r="S30" s="52"/>
      <c r="T30" s="50"/>
    </row>
    <row r="31" spans="1:20" ht="12.75" customHeight="1">
      <c r="A31" s="702"/>
      <c r="B31" s="702"/>
      <c r="C31" s="142" t="s">
        <v>173</v>
      </c>
      <c r="D31" s="143"/>
      <c r="E31" s="237" t="s">
        <v>61</v>
      </c>
      <c r="F31" s="49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48"/>
      <c r="S31" s="52"/>
      <c r="T31" s="50"/>
    </row>
    <row r="32" spans="1:20" ht="13.5" customHeight="1">
      <c r="A32" s="702"/>
      <c r="B32" s="702"/>
      <c r="C32" s="123"/>
      <c r="D32" s="111"/>
      <c r="E32" s="112"/>
      <c r="F32" s="49"/>
      <c r="G32" s="49"/>
      <c r="H32" s="52"/>
      <c r="I32" s="48"/>
      <c r="J32" s="49"/>
      <c r="K32" s="50"/>
      <c r="L32" s="51"/>
      <c r="M32" s="49"/>
      <c r="N32" s="52"/>
      <c r="O32" s="48"/>
      <c r="P32" s="49"/>
      <c r="Q32" s="50"/>
      <c r="R32" s="48"/>
      <c r="S32" s="52"/>
      <c r="T32" s="50"/>
    </row>
    <row r="33" spans="1:20" ht="12.75" customHeight="1">
      <c r="A33" s="702"/>
      <c r="B33" s="702"/>
      <c r="C33" s="962" t="s">
        <v>21</v>
      </c>
      <c r="D33" s="963"/>
      <c r="E33" s="112"/>
      <c r="F33" s="49"/>
      <c r="G33" s="49"/>
      <c r="H33" s="52"/>
      <c r="I33" s="132"/>
      <c r="J33" s="134">
        <f aca="true" t="shared" si="1" ref="J33:T33">J28+J29+J30+J31</f>
        <v>0</v>
      </c>
      <c r="K33" s="24">
        <f t="shared" si="1"/>
        <v>0</v>
      </c>
      <c r="L33" s="133"/>
      <c r="M33" s="49">
        <f t="shared" si="1"/>
        <v>0</v>
      </c>
      <c r="N33" s="26">
        <f t="shared" si="1"/>
        <v>0</v>
      </c>
      <c r="O33" s="132"/>
      <c r="P33" s="49">
        <f t="shared" si="1"/>
        <v>0</v>
      </c>
      <c r="Q33" s="24">
        <f t="shared" si="1"/>
        <v>0</v>
      </c>
      <c r="R33" s="132"/>
      <c r="S33" s="49">
        <f t="shared" si="1"/>
        <v>0</v>
      </c>
      <c r="T33" s="24">
        <f t="shared" si="1"/>
        <v>0</v>
      </c>
    </row>
    <row r="34" spans="1:20" ht="12" customHeight="1">
      <c r="A34" s="702"/>
      <c r="B34" s="702"/>
      <c r="C34" s="110"/>
      <c r="D34" s="111"/>
      <c r="E34" s="112"/>
      <c r="F34" s="49"/>
      <c r="G34" s="49"/>
      <c r="H34" s="52"/>
      <c r="I34" s="48"/>
      <c r="J34" s="49"/>
      <c r="K34" s="50"/>
      <c r="L34" s="51"/>
      <c r="M34" s="49"/>
      <c r="N34" s="52"/>
      <c r="O34" s="48"/>
      <c r="P34" s="49"/>
      <c r="Q34" s="50"/>
      <c r="R34" s="48"/>
      <c r="S34" s="52"/>
      <c r="T34" s="50"/>
    </row>
    <row r="35" spans="1:20" ht="12" customHeight="1">
      <c r="A35" s="702"/>
      <c r="B35" s="702"/>
      <c r="C35" s="110"/>
      <c r="D35" s="111"/>
      <c r="E35" s="112"/>
      <c r="F35" s="49"/>
      <c r="G35" s="49"/>
      <c r="H35" s="52"/>
      <c r="I35" s="48"/>
      <c r="J35" s="49"/>
      <c r="K35" s="50"/>
      <c r="L35" s="51"/>
      <c r="M35" s="49"/>
      <c r="N35" s="52"/>
      <c r="O35" s="48"/>
      <c r="P35" s="49"/>
      <c r="Q35" s="50"/>
      <c r="R35" s="48"/>
      <c r="S35" s="52"/>
      <c r="T35" s="50"/>
    </row>
    <row r="36" spans="1:20" ht="12.75" customHeight="1">
      <c r="A36" s="702"/>
      <c r="B36" s="702"/>
      <c r="C36" s="110"/>
      <c r="D36" s="111"/>
      <c r="E36" s="112"/>
      <c r="F36" s="49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48"/>
      <c r="S36" s="52"/>
      <c r="T36" s="50"/>
    </row>
    <row r="37" spans="1:20" ht="12" customHeight="1">
      <c r="A37" s="702"/>
      <c r="B37" s="702"/>
      <c r="C37" s="110"/>
      <c r="D37" s="111"/>
      <c r="E37" s="112"/>
      <c r="F37" s="49"/>
      <c r="G37" s="49"/>
      <c r="H37" s="52"/>
      <c r="I37" s="48"/>
      <c r="J37" s="49"/>
      <c r="K37" s="50"/>
      <c r="L37" s="51"/>
      <c r="M37" s="49"/>
      <c r="N37" s="52"/>
      <c r="O37" s="48"/>
      <c r="P37" s="49"/>
      <c r="Q37" s="50"/>
      <c r="R37" s="48"/>
      <c r="S37" s="52"/>
      <c r="T37" s="50"/>
    </row>
    <row r="38" spans="1:20" ht="12.75" customHeight="1">
      <c r="A38" s="702"/>
      <c r="B38" s="702"/>
      <c r="C38" s="110"/>
      <c r="D38" s="111"/>
      <c r="E38" s="112"/>
      <c r="F38" s="49"/>
      <c r="G38" s="49"/>
      <c r="H38" s="52"/>
      <c r="I38" s="48"/>
      <c r="J38" s="49"/>
      <c r="K38" s="50"/>
      <c r="L38" s="51"/>
      <c r="M38" s="49"/>
      <c r="N38" s="52"/>
      <c r="O38" s="48"/>
      <c r="P38" s="49"/>
      <c r="Q38" s="50"/>
      <c r="R38" s="48"/>
      <c r="S38" s="52"/>
      <c r="T38" s="50"/>
    </row>
    <row r="39" spans="1:20" ht="12.75" customHeight="1">
      <c r="A39" s="702"/>
      <c r="B39" s="702"/>
      <c r="C39" s="110"/>
      <c r="D39" s="111"/>
      <c r="E39" s="112"/>
      <c r="F39" s="49"/>
      <c r="G39" s="49"/>
      <c r="H39" s="52"/>
      <c r="I39" s="48"/>
      <c r="J39" s="49"/>
      <c r="K39" s="50"/>
      <c r="L39" s="51"/>
      <c r="M39" s="49"/>
      <c r="N39" s="52"/>
      <c r="O39" s="48"/>
      <c r="P39" s="49"/>
      <c r="Q39" s="50"/>
      <c r="R39" s="48"/>
      <c r="S39" s="52"/>
      <c r="T39" s="50"/>
    </row>
    <row r="40" spans="1:20" ht="12" customHeight="1">
      <c r="A40" s="702"/>
      <c r="B40" s="702"/>
      <c r="C40" s="110"/>
      <c r="D40" s="111"/>
      <c r="E40" s="112"/>
      <c r="F40" s="49"/>
      <c r="G40" s="49"/>
      <c r="H40" s="52"/>
      <c r="I40" s="48"/>
      <c r="J40" s="49"/>
      <c r="K40" s="50"/>
      <c r="L40" s="51"/>
      <c r="M40" s="49"/>
      <c r="N40" s="52"/>
      <c r="O40" s="48"/>
      <c r="P40" s="49"/>
      <c r="Q40" s="50"/>
      <c r="R40" s="48"/>
      <c r="S40" s="52"/>
      <c r="T40" s="50"/>
    </row>
    <row r="41" spans="1:20" ht="12" customHeight="1">
      <c r="A41" s="702"/>
      <c r="B41" s="702"/>
      <c r="C41" s="110"/>
      <c r="D41" s="111"/>
      <c r="E41" s="112"/>
      <c r="F41" s="49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48"/>
      <c r="S41" s="52"/>
      <c r="T41" s="50"/>
    </row>
    <row r="42" spans="1:20" ht="12" customHeight="1">
      <c r="A42" s="702"/>
      <c r="B42" s="702"/>
      <c r="C42" s="124"/>
      <c r="D42" s="125"/>
      <c r="E42" s="126"/>
      <c r="F42" s="49"/>
      <c r="G42" s="49"/>
      <c r="H42" s="52"/>
      <c r="I42" s="48"/>
      <c r="J42" s="49"/>
      <c r="K42" s="50"/>
      <c r="L42" s="51"/>
      <c r="M42" s="49"/>
      <c r="N42" s="52"/>
      <c r="O42" s="48"/>
      <c r="P42" s="49"/>
      <c r="Q42" s="50"/>
      <c r="R42" s="48"/>
      <c r="S42" s="52"/>
      <c r="T42" s="50"/>
    </row>
    <row r="43" spans="1:20" ht="12" customHeight="1">
      <c r="A43" s="702"/>
      <c r="B43" s="702"/>
      <c r="C43" s="127"/>
      <c r="D43" s="128"/>
      <c r="E43" s="129"/>
      <c r="F43" s="49"/>
      <c r="G43" s="49"/>
      <c r="H43" s="52"/>
      <c r="I43" s="48"/>
      <c r="J43" s="49"/>
      <c r="K43" s="50"/>
      <c r="L43" s="51"/>
      <c r="M43" s="49"/>
      <c r="N43" s="52"/>
      <c r="O43" s="48"/>
      <c r="P43" s="49"/>
      <c r="Q43" s="50"/>
      <c r="R43" s="48"/>
      <c r="S43" s="52"/>
      <c r="T43" s="50"/>
    </row>
    <row r="44" spans="1:20" ht="12" customHeight="1">
      <c r="A44" s="702"/>
      <c r="B44" s="702"/>
      <c r="C44" s="110"/>
      <c r="D44" s="113"/>
      <c r="E44" s="112"/>
      <c r="F44" s="49"/>
      <c r="G44" s="49"/>
      <c r="H44" s="52"/>
      <c r="I44" s="48"/>
      <c r="J44" s="49"/>
      <c r="K44" s="50"/>
      <c r="L44" s="51"/>
      <c r="M44" s="49"/>
      <c r="N44" s="52"/>
      <c r="O44" s="48"/>
      <c r="P44" s="49"/>
      <c r="Q44" s="50"/>
      <c r="R44" s="48"/>
      <c r="S44" s="52"/>
      <c r="T44" s="50"/>
    </row>
    <row r="45" spans="1:20" ht="12" customHeight="1">
      <c r="A45" s="702"/>
      <c r="B45" s="702"/>
      <c r="C45" s="110"/>
      <c r="D45" s="113"/>
      <c r="E45" s="112"/>
      <c r="F45" s="49"/>
      <c r="G45" s="49"/>
      <c r="H45" s="52"/>
      <c r="I45" s="48"/>
      <c r="J45" s="49"/>
      <c r="K45" s="50"/>
      <c r="L45" s="51"/>
      <c r="M45" s="49"/>
      <c r="N45" s="52"/>
      <c r="O45" s="48"/>
      <c r="P45" s="49"/>
      <c r="Q45" s="50"/>
      <c r="R45" s="48"/>
      <c r="S45" s="52"/>
      <c r="T45" s="50"/>
    </row>
    <row r="46" spans="1:20" ht="12" customHeight="1">
      <c r="A46" s="702"/>
      <c r="B46" s="702"/>
      <c r="C46" s="110"/>
      <c r="D46" s="113"/>
      <c r="E46" s="112"/>
      <c r="F46" s="49"/>
      <c r="G46" s="49"/>
      <c r="H46" s="52"/>
      <c r="I46" s="48"/>
      <c r="J46" s="49"/>
      <c r="K46" s="50"/>
      <c r="L46" s="51"/>
      <c r="M46" s="49"/>
      <c r="N46" s="52"/>
      <c r="O46" s="48"/>
      <c r="P46" s="49"/>
      <c r="Q46" s="50"/>
      <c r="R46" s="48"/>
      <c r="S46" s="52"/>
      <c r="T46" s="50"/>
    </row>
    <row r="47" spans="1:20" ht="12" customHeight="1">
      <c r="A47" s="702"/>
      <c r="B47" s="702"/>
      <c r="C47" s="110"/>
      <c r="D47" s="113"/>
      <c r="E47" s="112"/>
      <c r="F47" s="49"/>
      <c r="G47" s="49"/>
      <c r="H47" s="52"/>
      <c r="I47" s="48"/>
      <c r="J47" s="49"/>
      <c r="K47" s="50"/>
      <c r="L47" s="51"/>
      <c r="M47" s="49"/>
      <c r="N47" s="52"/>
      <c r="O47" s="48"/>
      <c r="P47" s="49"/>
      <c r="Q47" s="50"/>
      <c r="R47" s="48"/>
      <c r="S47" s="52"/>
      <c r="T47" s="50"/>
    </row>
    <row r="48" spans="1:20" ht="12" customHeight="1">
      <c r="A48" s="702"/>
      <c r="B48" s="702"/>
      <c r="C48" s="110"/>
      <c r="D48" s="113"/>
      <c r="E48" s="112"/>
      <c r="F48" s="49"/>
      <c r="G48" s="49"/>
      <c r="H48" s="52"/>
      <c r="I48" s="48"/>
      <c r="J48" s="49"/>
      <c r="K48" s="50"/>
      <c r="L48" s="51"/>
      <c r="M48" s="49"/>
      <c r="N48" s="52"/>
      <c r="O48" s="48"/>
      <c r="P48" s="49"/>
      <c r="Q48" s="50"/>
      <c r="R48" s="48"/>
      <c r="S48" s="52"/>
      <c r="T48" s="50"/>
    </row>
    <row r="49" spans="1:20" ht="12" customHeight="1">
      <c r="A49" s="702"/>
      <c r="B49" s="702"/>
      <c r="C49" s="110"/>
      <c r="D49" s="113"/>
      <c r="E49" s="112"/>
      <c r="F49" s="49"/>
      <c r="G49" s="49"/>
      <c r="H49" s="52"/>
      <c r="I49" s="48"/>
      <c r="J49" s="49"/>
      <c r="K49" s="50"/>
      <c r="L49" s="51"/>
      <c r="M49" s="49"/>
      <c r="N49" s="52"/>
      <c r="O49" s="48"/>
      <c r="P49" s="49"/>
      <c r="Q49" s="50"/>
      <c r="R49" s="48"/>
      <c r="S49" s="52"/>
      <c r="T49" s="50"/>
    </row>
    <row r="50" spans="1:20" ht="12" customHeight="1">
      <c r="A50" s="702"/>
      <c r="B50" s="702"/>
      <c r="C50" s="110"/>
      <c r="D50" s="113"/>
      <c r="E50" s="112"/>
      <c r="F50" s="49"/>
      <c r="G50" s="49"/>
      <c r="H50" s="52"/>
      <c r="I50" s="48"/>
      <c r="J50" s="49"/>
      <c r="K50" s="50"/>
      <c r="L50" s="51"/>
      <c r="M50" s="49"/>
      <c r="N50" s="52"/>
      <c r="O50" s="48"/>
      <c r="P50" s="49"/>
      <c r="Q50" s="50"/>
      <c r="R50" s="48"/>
      <c r="S50" s="52"/>
      <c r="T50" s="50"/>
    </row>
    <row r="51" spans="1:20" ht="12" customHeight="1">
      <c r="A51" s="702"/>
      <c r="B51" s="702"/>
      <c r="C51" s="110"/>
      <c r="D51" s="113"/>
      <c r="E51" s="112"/>
      <c r="F51" s="49"/>
      <c r="G51" s="49"/>
      <c r="H51" s="52"/>
      <c r="I51" s="48"/>
      <c r="J51" s="49"/>
      <c r="K51" s="50"/>
      <c r="L51" s="51"/>
      <c r="M51" s="49"/>
      <c r="N51" s="52"/>
      <c r="O51" s="48"/>
      <c r="P51" s="49"/>
      <c r="Q51" s="50"/>
      <c r="R51" s="48"/>
      <c r="S51" s="52"/>
      <c r="T51" s="50"/>
    </row>
    <row r="52" spans="1:20" ht="14.25" customHeight="1" thickBot="1">
      <c r="A52" s="702"/>
      <c r="B52" s="702"/>
      <c r="C52" s="110"/>
      <c r="D52" s="113"/>
      <c r="E52" s="112"/>
      <c r="F52" s="49"/>
      <c r="G52" s="49"/>
      <c r="H52" s="52"/>
      <c r="I52" s="35"/>
      <c r="J52" s="36"/>
      <c r="K52" s="37"/>
      <c r="L52" s="51"/>
      <c r="M52" s="49"/>
      <c r="N52" s="52"/>
      <c r="O52" s="35"/>
      <c r="P52" s="36"/>
      <c r="Q52" s="37"/>
      <c r="R52" s="35"/>
      <c r="S52" s="64"/>
      <c r="T52" s="37"/>
    </row>
    <row r="53" spans="1:20" ht="13.5" customHeight="1">
      <c r="A53" s="702"/>
      <c r="B53" s="776" t="s">
        <v>96</v>
      </c>
      <c r="C53" s="777"/>
      <c r="D53" s="760"/>
      <c r="E53" s="746" t="s">
        <v>101</v>
      </c>
      <c r="F53" s="747"/>
      <c r="G53" s="747"/>
      <c r="H53" s="748"/>
      <c r="I53" s="44"/>
      <c r="J53" s="45"/>
      <c r="K53" s="43"/>
      <c r="L53" s="46"/>
      <c r="M53" s="45"/>
      <c r="N53" s="47"/>
      <c r="O53" s="44"/>
      <c r="P53" s="45"/>
      <c r="Q53" s="43"/>
      <c r="R53" s="46"/>
      <c r="S53" s="47"/>
      <c r="T53" s="43"/>
    </row>
    <row r="54" spans="1:22" ht="12.75" customHeight="1" thickBot="1">
      <c r="A54" s="702"/>
      <c r="B54" s="765" t="s">
        <v>97</v>
      </c>
      <c r="C54" s="766"/>
      <c r="D54" s="767"/>
      <c r="E54" s="768" t="s">
        <v>101</v>
      </c>
      <c r="F54" s="769"/>
      <c r="G54" s="769"/>
      <c r="H54" s="770"/>
      <c r="I54" s="35"/>
      <c r="J54" s="36"/>
      <c r="K54" s="37"/>
      <c r="L54" s="70"/>
      <c r="M54" s="36"/>
      <c r="N54" s="64"/>
      <c r="O54" s="35"/>
      <c r="P54" s="36"/>
      <c r="Q54" s="37"/>
      <c r="R54" s="70"/>
      <c r="S54" s="64"/>
      <c r="T54" s="37"/>
      <c r="V54" s="76"/>
    </row>
    <row r="55" spans="1:20" ht="12" customHeight="1">
      <c r="A55" s="702"/>
      <c r="B55" s="776" t="s">
        <v>99</v>
      </c>
      <c r="C55" s="777"/>
      <c r="D55" s="59" t="s">
        <v>10</v>
      </c>
      <c r="E55" s="771"/>
      <c r="F55" s="772"/>
      <c r="G55" s="772"/>
      <c r="H55" s="773"/>
      <c r="I55" s="44"/>
      <c r="J55" s="45"/>
      <c r="K55" s="43"/>
      <c r="L55" s="46"/>
      <c r="M55" s="45"/>
      <c r="N55" s="47"/>
      <c r="O55" s="44"/>
      <c r="P55" s="45"/>
      <c r="Q55" s="43"/>
      <c r="R55" s="44"/>
      <c r="S55" s="47"/>
      <c r="T55" s="43"/>
    </row>
    <row r="56" spans="1:20" ht="13.5" customHeight="1">
      <c r="A56" s="702"/>
      <c r="B56" s="761"/>
      <c r="C56" s="755"/>
      <c r="D56" s="60"/>
      <c r="E56" s="711"/>
      <c r="F56" s="758"/>
      <c r="G56" s="758"/>
      <c r="H56" s="759"/>
      <c r="I56" s="48"/>
      <c r="J56" s="49"/>
      <c r="K56" s="50"/>
      <c r="L56" s="51"/>
      <c r="M56" s="49"/>
      <c r="N56" s="52"/>
      <c r="O56" s="48"/>
      <c r="P56" s="49"/>
      <c r="Q56" s="50"/>
      <c r="R56" s="48"/>
      <c r="S56" s="52"/>
      <c r="T56" s="50"/>
    </row>
    <row r="57" spans="1:20" ht="13.5" customHeight="1" thickBot="1">
      <c r="A57" s="702"/>
      <c r="B57" s="756"/>
      <c r="C57" s="757"/>
      <c r="D57" s="63" t="s">
        <v>168</v>
      </c>
      <c r="E57" s="765"/>
      <c r="F57" s="766"/>
      <c r="G57" s="766"/>
      <c r="H57" s="767"/>
      <c r="I57" s="765"/>
      <c r="J57" s="960"/>
      <c r="K57" s="788"/>
      <c r="L57" s="765"/>
      <c r="M57" s="960"/>
      <c r="N57" s="788"/>
      <c r="O57" s="765"/>
      <c r="P57" s="960"/>
      <c r="Q57" s="788"/>
      <c r="R57" s="765"/>
      <c r="S57" s="960"/>
      <c r="T57" s="788"/>
    </row>
    <row r="58" spans="1:20" ht="12.75" customHeight="1">
      <c r="A58" s="702"/>
      <c r="B58" s="920" t="s">
        <v>100</v>
      </c>
      <c r="C58" s="921"/>
      <c r="D58" s="922"/>
      <c r="E58" s="746" t="s">
        <v>174</v>
      </c>
      <c r="F58" s="747"/>
      <c r="G58" s="747"/>
      <c r="H58" s="748"/>
      <c r="I58" s="771"/>
      <c r="J58" s="772"/>
      <c r="K58" s="773"/>
      <c r="L58" s="771"/>
      <c r="M58" s="772"/>
      <c r="N58" s="773"/>
      <c r="O58" s="771"/>
      <c r="P58" s="772"/>
      <c r="Q58" s="773"/>
      <c r="R58" s="771"/>
      <c r="S58" s="772"/>
      <c r="T58" s="773"/>
    </row>
    <row r="59" spans="1:20" ht="12.75" customHeight="1">
      <c r="A59" s="702"/>
      <c r="B59" s="715"/>
      <c r="C59" s="923"/>
      <c r="D59" s="717"/>
      <c r="E59" s="712" t="s">
        <v>101</v>
      </c>
      <c r="F59" s="713"/>
      <c r="G59" s="713"/>
      <c r="H59" s="714"/>
      <c r="I59" s="711"/>
      <c r="J59" s="758"/>
      <c r="K59" s="759"/>
      <c r="L59" s="711"/>
      <c r="M59" s="758"/>
      <c r="N59" s="759"/>
      <c r="O59" s="711"/>
      <c r="P59" s="758"/>
      <c r="Q59" s="759"/>
      <c r="R59" s="711"/>
      <c r="S59" s="758"/>
      <c r="T59" s="759"/>
    </row>
    <row r="60" spans="1:20" ht="13.5" customHeight="1">
      <c r="A60" s="702"/>
      <c r="B60" s="715"/>
      <c r="C60" s="923"/>
      <c r="D60" s="717"/>
      <c r="E60" s="712" t="s">
        <v>101</v>
      </c>
      <c r="F60" s="713"/>
      <c r="G60" s="713"/>
      <c r="H60" s="714"/>
      <c r="I60" s="711"/>
      <c r="J60" s="758"/>
      <c r="K60" s="759"/>
      <c r="L60" s="711"/>
      <c r="M60" s="758"/>
      <c r="N60" s="759"/>
      <c r="O60" s="711"/>
      <c r="P60" s="758"/>
      <c r="Q60" s="759"/>
      <c r="R60" s="711"/>
      <c r="S60" s="758"/>
      <c r="T60" s="759"/>
    </row>
    <row r="61" spans="1:23" ht="14.25" customHeight="1" thickBot="1">
      <c r="A61" s="702"/>
      <c r="B61" s="718"/>
      <c r="C61" s="719"/>
      <c r="D61" s="720"/>
      <c r="E61" s="768" t="s">
        <v>101</v>
      </c>
      <c r="F61" s="769"/>
      <c r="G61" s="769"/>
      <c r="H61" s="770"/>
      <c r="I61" s="765"/>
      <c r="J61" s="766"/>
      <c r="K61" s="767"/>
      <c r="L61" s="765"/>
      <c r="M61" s="766"/>
      <c r="N61" s="767"/>
      <c r="O61" s="765"/>
      <c r="P61" s="766"/>
      <c r="Q61" s="767"/>
      <c r="R61" s="765"/>
      <c r="S61" s="766"/>
      <c r="T61" s="767"/>
      <c r="W61" s="78"/>
    </row>
    <row r="62" spans="1:20" ht="12.75" customHeight="1">
      <c r="A62" s="702"/>
      <c r="B62" s="776" t="s">
        <v>102</v>
      </c>
      <c r="C62" s="777"/>
      <c r="D62" s="777"/>
      <c r="E62" s="744" t="s">
        <v>166</v>
      </c>
      <c r="F62" s="745"/>
      <c r="G62" s="745"/>
      <c r="H62" s="732"/>
      <c r="I62" s="249">
        <f>((J8*J8+K8*K8)/($C$8*$C$8))*$D$67</f>
        <v>0</v>
      </c>
      <c r="J62" s="79" t="s">
        <v>104</v>
      </c>
      <c r="K62" s="250">
        <f>($C$67/100)*((J8*J8+K8*K8)/$C$8)</f>
        <v>0</v>
      </c>
      <c r="L62" s="249">
        <f>((M8*M8+N8*N8)/($C$8*$C$8))*$D$67</f>
        <v>0</v>
      </c>
      <c r="M62" s="79" t="s">
        <v>104</v>
      </c>
      <c r="N62" s="250">
        <f>($C$67/100)*((M8*M8+N8*N8)/$C$8)</f>
        <v>0</v>
      </c>
      <c r="O62" s="249">
        <f>((P8*P8+Q8*Q8)/($C$8*$C$8))*$D$67</f>
        <v>0</v>
      </c>
      <c r="P62" s="79" t="s">
        <v>104</v>
      </c>
      <c r="Q62" s="250">
        <f>($C$67/100)*((P8*P8+Q8*Q8)/$C$8)</f>
        <v>0</v>
      </c>
      <c r="R62" s="249">
        <f>((S8*S8+T8*T8)/($C$8*$C$8))*$D$67</f>
        <v>0</v>
      </c>
      <c r="S62" s="79" t="s">
        <v>104</v>
      </c>
      <c r="T62" s="250">
        <f>($C$67/100)*((S8*S8+T8*T8)/$C$8)</f>
        <v>0</v>
      </c>
    </row>
    <row r="63" spans="1:20" ht="13.5" customHeight="1">
      <c r="A63" s="702"/>
      <c r="B63" s="761"/>
      <c r="C63" s="755"/>
      <c r="D63" s="755"/>
      <c r="E63" s="727" t="s">
        <v>166</v>
      </c>
      <c r="F63" s="728"/>
      <c r="G63" s="728"/>
      <c r="H63" s="729"/>
      <c r="I63" s="26"/>
      <c r="J63" s="80" t="s">
        <v>104</v>
      </c>
      <c r="K63" s="24"/>
      <c r="L63" s="23"/>
      <c r="M63" s="80" t="s">
        <v>104</v>
      </c>
      <c r="N63" s="24"/>
      <c r="O63" s="23"/>
      <c r="P63" s="80" t="s">
        <v>104</v>
      </c>
      <c r="Q63" s="24"/>
      <c r="R63" s="23"/>
      <c r="S63" s="80" t="s">
        <v>104</v>
      </c>
      <c r="T63" s="24"/>
    </row>
    <row r="64" spans="1:20" ht="14.25" customHeight="1">
      <c r="A64" s="702"/>
      <c r="B64" s="761"/>
      <c r="C64" s="755"/>
      <c r="D64" s="755"/>
      <c r="E64" s="727" t="s">
        <v>166</v>
      </c>
      <c r="F64" s="728"/>
      <c r="G64" s="728"/>
      <c r="H64" s="729"/>
      <c r="I64" s="26"/>
      <c r="J64" s="80" t="s">
        <v>104</v>
      </c>
      <c r="K64" s="24"/>
      <c r="L64" s="23"/>
      <c r="M64" s="80" t="s">
        <v>104</v>
      </c>
      <c r="N64" s="24"/>
      <c r="O64" s="23"/>
      <c r="P64" s="80" t="s">
        <v>104</v>
      </c>
      <c r="Q64" s="24"/>
      <c r="R64" s="23"/>
      <c r="S64" s="80" t="s">
        <v>104</v>
      </c>
      <c r="T64" s="24"/>
    </row>
    <row r="65" spans="1:20" ht="13.5" customHeight="1" thickBot="1">
      <c r="A65" s="702"/>
      <c r="B65" s="761"/>
      <c r="C65" s="755"/>
      <c r="D65" s="755"/>
      <c r="E65" s="730" t="s">
        <v>166</v>
      </c>
      <c r="F65" s="731"/>
      <c r="G65" s="731"/>
      <c r="H65" s="710"/>
      <c r="I65" s="34"/>
      <c r="J65" s="81" t="s">
        <v>104</v>
      </c>
      <c r="K65" s="33"/>
      <c r="L65" s="32"/>
      <c r="M65" s="81" t="s">
        <v>104</v>
      </c>
      <c r="N65" s="33"/>
      <c r="O65" s="32"/>
      <c r="P65" s="81" t="s">
        <v>104</v>
      </c>
      <c r="Q65" s="33"/>
      <c r="R65" s="32"/>
      <c r="S65" s="81" t="s">
        <v>104</v>
      </c>
      <c r="T65" s="33"/>
    </row>
    <row r="66" spans="1:20" ht="15" customHeight="1">
      <c r="A66" s="703"/>
      <c r="B66" s="146"/>
      <c r="C66" s="147" t="s">
        <v>176</v>
      </c>
      <c r="D66" s="148" t="s">
        <v>177</v>
      </c>
      <c r="E66" s="82"/>
      <c r="F66" s="753" t="s">
        <v>106</v>
      </c>
      <c r="G66" s="753"/>
      <c r="H66" s="83"/>
      <c r="I66" s="85">
        <f>J8+$H$6+I62</f>
        <v>0.034</v>
      </c>
      <c r="J66" s="84" t="s">
        <v>104</v>
      </c>
      <c r="K66" s="85">
        <f>K8+$H$7+K62</f>
        <v>0.14</v>
      </c>
      <c r="L66" s="130">
        <f>M8+$H$6+L62</f>
        <v>0.034</v>
      </c>
      <c r="M66" s="84" t="s">
        <v>104</v>
      </c>
      <c r="N66" s="86">
        <f>N8+$H$7+N62</f>
        <v>0.14</v>
      </c>
      <c r="O66" s="85">
        <f>P8+$H$6+O62</f>
        <v>0.034</v>
      </c>
      <c r="P66" s="84" t="s">
        <v>104</v>
      </c>
      <c r="Q66" s="85">
        <f>Q8+$H$7+Q62</f>
        <v>0.14</v>
      </c>
      <c r="R66" s="130">
        <f>S8+$H$6+R62</f>
        <v>0.034</v>
      </c>
      <c r="S66" s="84" t="s">
        <v>104</v>
      </c>
      <c r="T66" s="86">
        <f>T8+$H$7+T62</f>
        <v>0.14</v>
      </c>
    </row>
    <row r="67" spans="1:20" ht="13.5" customHeight="1">
      <c r="A67" s="703"/>
      <c r="B67" s="149" t="s">
        <v>178</v>
      </c>
      <c r="C67" s="169">
        <v>10.47</v>
      </c>
      <c r="D67" s="170">
        <v>0.17704</v>
      </c>
      <c r="E67" s="87"/>
      <c r="F67" s="754" t="s">
        <v>107</v>
      </c>
      <c r="G67" s="754"/>
      <c r="H67" s="88"/>
      <c r="I67" s="26"/>
      <c r="J67" s="80" t="s">
        <v>104</v>
      </c>
      <c r="K67" s="26"/>
      <c r="L67" s="23"/>
      <c r="M67" s="80" t="s">
        <v>104</v>
      </c>
      <c r="N67" s="24"/>
      <c r="O67" s="26"/>
      <c r="P67" s="80" t="s">
        <v>104</v>
      </c>
      <c r="Q67" s="26"/>
      <c r="R67" s="23"/>
      <c r="S67" s="80" t="s">
        <v>104</v>
      </c>
      <c r="T67" s="24"/>
    </row>
    <row r="68" spans="1:20" ht="14.25" customHeight="1">
      <c r="A68" s="703"/>
      <c r="B68" s="2"/>
      <c r="C68" s="196"/>
      <c r="D68" s="197"/>
      <c r="E68" s="87"/>
      <c r="F68" s="742" t="s">
        <v>108</v>
      </c>
      <c r="G68" s="742"/>
      <c r="H68" s="88"/>
      <c r="I68" s="26"/>
      <c r="J68" s="80" t="s">
        <v>104</v>
      </c>
      <c r="K68" s="26"/>
      <c r="L68" s="23"/>
      <c r="M68" s="80" t="s">
        <v>104</v>
      </c>
      <c r="N68" s="24"/>
      <c r="O68" s="26"/>
      <c r="P68" s="80" t="s">
        <v>104</v>
      </c>
      <c r="Q68" s="26"/>
      <c r="R68" s="23"/>
      <c r="S68" s="80" t="s">
        <v>104</v>
      </c>
      <c r="T68" s="24"/>
    </row>
    <row r="69" spans="1:20" ht="14.25" customHeight="1" thickBot="1">
      <c r="A69" s="703"/>
      <c r="B69" s="2"/>
      <c r="C69" s="3"/>
      <c r="D69" s="4"/>
      <c r="E69" s="92"/>
      <c r="F69" s="743" t="s">
        <v>109</v>
      </c>
      <c r="G69" s="743"/>
      <c r="H69" s="93"/>
      <c r="I69" s="9"/>
      <c r="J69" s="94" t="s">
        <v>104</v>
      </c>
      <c r="K69" s="9"/>
      <c r="L69" s="8"/>
      <c r="M69" s="94" t="s">
        <v>104</v>
      </c>
      <c r="N69" s="10"/>
      <c r="O69" s="9"/>
      <c r="P69" s="94" t="s">
        <v>104</v>
      </c>
      <c r="Q69" s="9"/>
      <c r="R69" s="8"/>
      <c r="S69" s="94" t="s">
        <v>104</v>
      </c>
      <c r="T69" s="10"/>
    </row>
    <row r="70" spans="1:20" ht="14.25" customHeight="1" thickBot="1">
      <c r="A70" s="703"/>
      <c r="B70" s="232"/>
      <c r="C70" s="233"/>
      <c r="D70" s="234"/>
      <c r="E70" s="738" t="s">
        <v>110</v>
      </c>
      <c r="F70" s="739"/>
      <c r="G70" s="739"/>
      <c r="H70" s="740"/>
      <c r="I70" s="137">
        <f>I66</f>
        <v>0.034</v>
      </c>
      <c r="J70" s="95" t="s">
        <v>104</v>
      </c>
      <c r="K70" s="1">
        <f>K66</f>
        <v>0.14</v>
      </c>
      <c r="L70" s="136">
        <f>L66</f>
        <v>0.034</v>
      </c>
      <c r="M70" s="97" t="s">
        <v>104</v>
      </c>
      <c r="N70" s="98">
        <f>N66</f>
        <v>0.14</v>
      </c>
      <c r="O70" s="135">
        <f>O66</f>
        <v>0.034</v>
      </c>
      <c r="P70" s="97" t="s">
        <v>104</v>
      </c>
      <c r="Q70" s="1">
        <f>Q66</f>
        <v>0.14</v>
      </c>
      <c r="R70" s="136">
        <f>R66</f>
        <v>0.034</v>
      </c>
      <c r="S70" s="97" t="s">
        <v>104</v>
      </c>
      <c r="T70" s="99">
        <f>T66</f>
        <v>0.14</v>
      </c>
    </row>
    <row r="71" spans="1:20" ht="13.5" customHeight="1" thickBot="1">
      <c r="A71" s="703"/>
      <c r="B71" s="100"/>
      <c r="C71" s="101"/>
      <c r="D71" s="102"/>
      <c r="E71" s="741" t="s">
        <v>111</v>
      </c>
      <c r="F71" s="741"/>
      <c r="G71" s="741"/>
      <c r="H71" s="726"/>
      <c r="I71" s="752" t="s">
        <v>227</v>
      </c>
      <c r="J71" s="752"/>
      <c r="K71" s="752"/>
      <c r="L71" s="752" t="s">
        <v>228</v>
      </c>
      <c r="M71" s="752"/>
      <c r="N71" s="752"/>
      <c r="O71" s="752" t="s">
        <v>228</v>
      </c>
      <c r="P71" s="752"/>
      <c r="Q71" s="752"/>
      <c r="R71" s="752" t="s">
        <v>229</v>
      </c>
      <c r="S71" s="733"/>
      <c r="T71" s="733"/>
    </row>
    <row r="72" spans="1:20" ht="14.25" customHeight="1" thickBot="1">
      <c r="A72" s="781"/>
      <c r="B72" s="734" t="s">
        <v>112</v>
      </c>
      <c r="C72" s="735"/>
      <c r="D72" s="735"/>
      <c r="E72" s="736"/>
      <c r="F72" s="736"/>
      <c r="G72" s="736"/>
      <c r="H72" s="736"/>
      <c r="I72" s="736"/>
      <c r="J72" s="736"/>
      <c r="K72" s="736"/>
      <c r="L72" s="736"/>
      <c r="M72" s="736"/>
      <c r="N72" s="736"/>
      <c r="O72" s="736"/>
      <c r="P72" s="736"/>
      <c r="Q72" s="736"/>
      <c r="R72" s="736"/>
      <c r="S72" s="736"/>
      <c r="T72" s="737"/>
    </row>
    <row r="73" spans="1:20" ht="14.25" customHeight="1">
      <c r="A73" s="103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</row>
    <row r="74" spans="1:20" ht="14.25" customHeight="1">
      <c r="A74" s="103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</row>
    <row r="75" ht="12.75">
      <c r="A75" t="s">
        <v>232</v>
      </c>
    </row>
  </sheetData>
  <sheetProtection/>
  <mergeCells count="98">
    <mergeCell ref="A1:T2"/>
    <mergeCell ref="A3:A72"/>
    <mergeCell ref="B3:D5"/>
    <mergeCell ref="E3:F5"/>
    <mergeCell ref="G3:H5"/>
    <mergeCell ref="I3:K3"/>
    <mergeCell ref="L3:N3"/>
    <mergeCell ref="O3:Q3"/>
    <mergeCell ref="R3:T3"/>
    <mergeCell ref="B6:B24"/>
    <mergeCell ref="E6:F6"/>
    <mergeCell ref="E7:F7"/>
    <mergeCell ref="E8:F8"/>
    <mergeCell ref="G9:H9"/>
    <mergeCell ref="E9:F9"/>
    <mergeCell ref="I9:K9"/>
    <mergeCell ref="L9:N9"/>
    <mergeCell ref="O9:Q9"/>
    <mergeCell ref="R9:T9"/>
    <mergeCell ref="O13:Q13"/>
    <mergeCell ref="R13:T13"/>
    <mergeCell ref="E10:F10"/>
    <mergeCell ref="E11:F11"/>
    <mergeCell ref="E12:F12"/>
    <mergeCell ref="E13:H13"/>
    <mergeCell ref="I13:K13"/>
    <mergeCell ref="L13:N13"/>
    <mergeCell ref="I11:P12"/>
    <mergeCell ref="E14:F14"/>
    <mergeCell ref="E15:F15"/>
    <mergeCell ref="E16:F16"/>
    <mergeCell ref="E17:H17"/>
    <mergeCell ref="I21:K21"/>
    <mergeCell ref="L21:N21"/>
    <mergeCell ref="O17:Q17"/>
    <mergeCell ref="R17:T17"/>
    <mergeCell ref="O21:Q21"/>
    <mergeCell ref="R21:T21"/>
    <mergeCell ref="I17:K17"/>
    <mergeCell ref="L17:N17"/>
    <mergeCell ref="E18:F18"/>
    <mergeCell ref="E19:F19"/>
    <mergeCell ref="E20:F20"/>
    <mergeCell ref="E21:H21"/>
    <mergeCell ref="B54:D54"/>
    <mergeCell ref="E54:H54"/>
    <mergeCell ref="C22:C24"/>
    <mergeCell ref="B25:B52"/>
    <mergeCell ref="G25:H25"/>
    <mergeCell ref="C33:D33"/>
    <mergeCell ref="B53:D53"/>
    <mergeCell ref="E53:H53"/>
    <mergeCell ref="C25:F26"/>
    <mergeCell ref="O57:Q57"/>
    <mergeCell ref="R57:T57"/>
    <mergeCell ref="B55:C57"/>
    <mergeCell ref="E55:H55"/>
    <mergeCell ref="E56:H56"/>
    <mergeCell ref="E57:H57"/>
    <mergeCell ref="I57:K57"/>
    <mergeCell ref="L57:N57"/>
    <mergeCell ref="B58:D61"/>
    <mergeCell ref="E58:H58"/>
    <mergeCell ref="I58:K58"/>
    <mergeCell ref="L58:N58"/>
    <mergeCell ref="E60:H60"/>
    <mergeCell ref="I60:K60"/>
    <mergeCell ref="L60:N60"/>
    <mergeCell ref="O58:Q58"/>
    <mergeCell ref="R58:T58"/>
    <mergeCell ref="E59:H59"/>
    <mergeCell ref="I59:K59"/>
    <mergeCell ref="L59:N59"/>
    <mergeCell ref="O59:Q59"/>
    <mergeCell ref="R59:T59"/>
    <mergeCell ref="O60:Q60"/>
    <mergeCell ref="R60:T60"/>
    <mergeCell ref="E61:H61"/>
    <mergeCell ref="I61:K61"/>
    <mergeCell ref="L61:N61"/>
    <mergeCell ref="O61:Q61"/>
    <mergeCell ref="R61:T61"/>
    <mergeCell ref="F68:G68"/>
    <mergeCell ref="F69:G69"/>
    <mergeCell ref="B62:D65"/>
    <mergeCell ref="E62:H62"/>
    <mergeCell ref="E63:H63"/>
    <mergeCell ref="E64:H64"/>
    <mergeCell ref="E65:H65"/>
    <mergeCell ref="F66:G66"/>
    <mergeCell ref="F67:G67"/>
    <mergeCell ref="O71:Q71"/>
    <mergeCell ref="R71:T71"/>
    <mergeCell ref="B72:T72"/>
    <mergeCell ref="E70:H70"/>
    <mergeCell ref="E71:H71"/>
    <mergeCell ref="I71:K71"/>
    <mergeCell ref="L71:N71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IgnatovaNM</cp:lastModifiedBy>
  <cp:lastPrinted>2013-06-27T08:26:48Z</cp:lastPrinted>
  <dcterms:created xsi:type="dcterms:W3CDTF">1996-10-08T23:32:33Z</dcterms:created>
  <dcterms:modified xsi:type="dcterms:W3CDTF">2013-06-27T08:45:02Z</dcterms:modified>
  <cp:category/>
  <cp:version/>
  <cp:contentType/>
  <cp:contentStatus/>
</cp:coreProperties>
</file>