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220" windowHeight="7710" activeTab="0"/>
  </bookViews>
  <sheets>
    <sheet name="Предложение  ПАО СТЗ на 2017 ээ" sheetId="1" r:id="rId1"/>
  </sheets>
  <externalReferences>
    <externalReference r:id="rId4"/>
  </externalReferences>
  <definedNames>
    <definedName name="god">'[1]Титульный'!$F$13</definedName>
    <definedName name="_xlnm.Print_Area" localSheetId="0">'Предложение  ПАО СТЗ на 2017 ээ'!$A$1:$N$112</definedName>
  </definedNames>
  <calcPr fullCalcOnLoad="1"/>
</workbook>
</file>

<file path=xl/sharedStrings.xml><?xml version="1.0" encoding="utf-8"?>
<sst xmlns="http://schemas.openxmlformats.org/spreadsheetml/2006/main" count="244" uniqueCount="183">
  <si>
    <t>Расчет коэффициента индексации</t>
  </si>
  <si>
    <t>ед. изм.</t>
  </si>
  <si>
    <t>Инфляция</t>
  </si>
  <si>
    <t>%</t>
  </si>
  <si>
    <t>Индекс эффективности операционных</t>
  </si>
  <si>
    <t>расходов</t>
  </si>
  <si>
    <t>Количество активов</t>
  </si>
  <si>
    <t>у.е</t>
  </si>
  <si>
    <t>Индекс изменения количества активов</t>
  </si>
  <si>
    <t>Коэф-т элластичности затрат по</t>
  </si>
  <si>
    <t>росту активов</t>
  </si>
  <si>
    <t>Итого коэффициент индексации</t>
  </si>
  <si>
    <t>№ п.п.</t>
  </si>
  <si>
    <t>Расчет подконтрольных расходов</t>
  </si>
  <si>
    <t>1.1.</t>
  </si>
  <si>
    <t>Материальные затраты</t>
  </si>
  <si>
    <t>тыс.руб.</t>
  </si>
  <si>
    <t xml:space="preserve">   -</t>
  </si>
  <si>
    <t>1.1.1.</t>
  </si>
  <si>
    <t>Сырье, материалы, ЗЧ, инструмент</t>
  </si>
  <si>
    <t>1.1.2.</t>
  </si>
  <si>
    <t>Работы и услуги производственного</t>
  </si>
  <si>
    <t>характера</t>
  </si>
  <si>
    <t>1.3.</t>
  </si>
  <si>
    <t>Расходы на оплату труда</t>
  </si>
  <si>
    <t>1.4.</t>
  </si>
  <si>
    <t>1.4.1.</t>
  </si>
  <si>
    <t>Прочие расходы всего, в т.ч.</t>
  </si>
  <si>
    <t>Ремонт основных фондов</t>
  </si>
  <si>
    <t>1.4.2.1</t>
  </si>
  <si>
    <t>услуги связи</t>
  </si>
  <si>
    <t>1.4.2.2</t>
  </si>
  <si>
    <t xml:space="preserve">Расходы на услуги вневедомственной </t>
  </si>
  <si>
    <t>охраны и коммунального хозяйства</t>
  </si>
  <si>
    <t xml:space="preserve">  -</t>
  </si>
  <si>
    <t>1.4.3.</t>
  </si>
  <si>
    <t>1.4.4.</t>
  </si>
  <si>
    <t xml:space="preserve">Расходы на аудиторские и </t>
  </si>
  <si>
    <t>консультационные услуги</t>
  </si>
  <si>
    <t>1.4.5.</t>
  </si>
  <si>
    <t>Транспортные услуги</t>
  </si>
  <si>
    <t>1.4.7.</t>
  </si>
  <si>
    <t xml:space="preserve">Расходы на командировки и </t>
  </si>
  <si>
    <t>представительские расходы</t>
  </si>
  <si>
    <t>1.4.8.</t>
  </si>
  <si>
    <t>Расходы на подготовку кадров</t>
  </si>
  <si>
    <t>1.4.9.</t>
  </si>
  <si>
    <t>Расходы на обеспечение нормальных</t>
  </si>
  <si>
    <t>условий труда и мер по технике</t>
  </si>
  <si>
    <t>безопасности</t>
  </si>
  <si>
    <t>1.4.10.</t>
  </si>
  <si>
    <t>Расходы на страхование</t>
  </si>
  <si>
    <t>1.4.11.</t>
  </si>
  <si>
    <t>Процент за кредит</t>
  </si>
  <si>
    <t>1.4.12.</t>
  </si>
  <si>
    <t>1.4.13.</t>
  </si>
  <si>
    <t>Другие прочие расходы</t>
  </si>
  <si>
    <t>1.</t>
  </si>
  <si>
    <t>Итого подконтрольные расходы</t>
  </si>
  <si>
    <t>Расчет неподконтрольных расходов</t>
  </si>
  <si>
    <t>2.1.</t>
  </si>
  <si>
    <t>2.2.</t>
  </si>
  <si>
    <t>Эл.эн. На хоз. Нужды</t>
  </si>
  <si>
    <t>2.3.</t>
  </si>
  <si>
    <t>Расходы на финансирование кап. Влож.</t>
  </si>
  <si>
    <t>2.4.</t>
  </si>
  <si>
    <t>Плата за аренду и лизинг</t>
  </si>
  <si>
    <t>2.5.</t>
  </si>
  <si>
    <t>Налоги всего, в т.ч.</t>
  </si>
  <si>
    <t>2.5.1.</t>
  </si>
  <si>
    <t>плата за землю</t>
  </si>
  <si>
    <t>2.5.2.</t>
  </si>
  <si>
    <t>налог на имущество</t>
  </si>
  <si>
    <t>2.5.3.</t>
  </si>
  <si>
    <t>прочие налоги и сборы</t>
  </si>
  <si>
    <t>2.6.</t>
  </si>
  <si>
    <t>Отчисления на социальные нужды</t>
  </si>
  <si>
    <t>2.7.</t>
  </si>
  <si>
    <t>Прочие неподконтрольные расходы</t>
  </si>
  <si>
    <t>2.8.</t>
  </si>
  <si>
    <t>Налог на прибыль</t>
  </si>
  <si>
    <t>2.9.</t>
  </si>
  <si>
    <t>Выпадающие доходы/экономия средств</t>
  </si>
  <si>
    <t>Итого неподконтрольные расходы</t>
  </si>
  <si>
    <t>организации</t>
  </si>
  <si>
    <t>2.1.3.</t>
  </si>
  <si>
    <t>Покупная энергия на компенсацию потерь</t>
  </si>
  <si>
    <t>2.</t>
  </si>
  <si>
    <t>4.1.</t>
  </si>
  <si>
    <t>4.5.</t>
  </si>
  <si>
    <t>Анкета</t>
  </si>
  <si>
    <t>Наименование</t>
  </si>
  <si>
    <t>Страна</t>
  </si>
  <si>
    <t>Россия</t>
  </si>
  <si>
    <t>Регион</t>
  </si>
  <si>
    <t>Свердловская область, Полевской городской округ</t>
  </si>
  <si>
    <t>Юридический адрес</t>
  </si>
  <si>
    <t>623338, Свердловская область, г.Полевской, д.7</t>
  </si>
  <si>
    <t>Почтовый адрес</t>
  </si>
  <si>
    <t>Web сайт</t>
  </si>
  <si>
    <t>ИНН</t>
  </si>
  <si>
    <t>КПП</t>
  </si>
  <si>
    <t>ОКПО</t>
  </si>
  <si>
    <t>ОГРН</t>
  </si>
  <si>
    <t>1026601606118 от 18.08.02г.; ИМНС РФ по г.Полевскому Свердловской области</t>
  </si>
  <si>
    <t xml:space="preserve"> </t>
  </si>
  <si>
    <t xml:space="preserve">Период </t>
  </si>
  <si>
    <t>утвержденными постановлением Правительства РФ от 29.12.2011г. № 1178</t>
  </si>
  <si>
    <t>http://www.tmk-group.ru/stz_tepl.php</t>
  </si>
  <si>
    <t>№</t>
  </si>
  <si>
    <t>п/п</t>
  </si>
  <si>
    <t xml:space="preserve">                     Двухставочный  тариф</t>
  </si>
  <si>
    <t>Одноставочный</t>
  </si>
  <si>
    <t>тариф</t>
  </si>
  <si>
    <t>Ставка на содержание электрических</t>
  </si>
  <si>
    <t>сетей</t>
  </si>
  <si>
    <t>Ставка на оплату</t>
  </si>
  <si>
    <t>потерь</t>
  </si>
  <si>
    <t>Наименование сетевой организации</t>
  </si>
  <si>
    <t>руб./МВт*мес.</t>
  </si>
  <si>
    <t>руб./МВт*ч</t>
  </si>
  <si>
    <t>долгосрочных параметров регулирования (при применении метода долгосрочной необходимой валовой выручки с учетом удорожающих</t>
  </si>
  <si>
    <t>факторов), подлежащих регулированию в соответствии с Основами ценообразования в области регулируемых цен (тарифов) в электроэнергетике,</t>
  </si>
  <si>
    <t>Адрес организации</t>
  </si>
  <si>
    <t>Юридический адрес:</t>
  </si>
  <si>
    <t>г.Полевской Вершинина 7</t>
  </si>
  <si>
    <t>Почтовый адрес:</t>
  </si>
  <si>
    <t>Руководитель</t>
  </si>
  <si>
    <t>Фамилия, имя, отчество:</t>
  </si>
  <si>
    <t>Зуев Михаил Васильевич</t>
  </si>
  <si>
    <t>(код) номер телефона:</t>
  </si>
  <si>
    <t>8(343 50)3-21-00</t>
  </si>
  <si>
    <t>Главный бухгалтер</t>
  </si>
  <si>
    <t>8(343 50)3-21-27</t>
  </si>
  <si>
    <t>Должностное лицо, ответственное за составление формы</t>
  </si>
  <si>
    <t>Должность:</t>
  </si>
  <si>
    <t>8(343 50)3-57-63</t>
  </si>
  <si>
    <t>e-mail:</t>
  </si>
  <si>
    <t>экономист 2 кат.</t>
  </si>
  <si>
    <t>Предложено</t>
  </si>
  <si>
    <t xml:space="preserve"> ДьяковаТ.В.</t>
  </si>
  <si>
    <t>Сяткина Е.  В.</t>
  </si>
  <si>
    <t>без НДС</t>
  </si>
  <si>
    <t xml:space="preserve">Расходы социального характера </t>
  </si>
  <si>
    <t>Расходы не входящие в операционные расходы и неподконтрольные расходы, всего, в том числе</t>
  </si>
  <si>
    <t>Амортизация основных средств</t>
  </si>
  <si>
    <t xml:space="preserve">Финансирование капитальных вложений из прибыли </t>
  </si>
  <si>
    <t>НВВ  всего:</t>
  </si>
  <si>
    <t>«Северский трубный завод», ПАО</t>
  </si>
  <si>
    <t>Накладные расходы в т.ч.*</t>
  </si>
  <si>
    <t>*Общецеховые расходы</t>
  </si>
  <si>
    <t>*Цеховые расходы</t>
  </si>
  <si>
    <t xml:space="preserve">                 Раскрытие информации о предложении сетевой организации ПАО"Северский трубный завод" о размере  цен  (тарифов),</t>
  </si>
  <si>
    <t>Недополученный доход</t>
  </si>
  <si>
    <t>KlevakinaOG@stw.ru</t>
  </si>
  <si>
    <t>НЕТ</t>
  </si>
  <si>
    <t>Наличие инвестпрограммы</t>
  </si>
  <si>
    <t>ПАО"Северский трубный завод"</t>
  </si>
  <si>
    <t>январь-декабрь 2017 года</t>
  </si>
  <si>
    <t>на 2017 год</t>
  </si>
  <si>
    <t>2017год</t>
  </si>
  <si>
    <t>Предлагаемые индивидуальные тарифы по передаче электрической энергии  ПАО"Северский трубный завод" на 2017 год.</t>
  </si>
  <si>
    <t>№ п/п</t>
  </si>
  <si>
    <t>Год</t>
  </si>
  <si>
    <t>Базовый уровень подконтрольных расходов</t>
  </si>
  <si>
    <t>Величина технологического расхода (потерь) электрической энергии</t>
  </si>
  <si>
    <t>Уровень надежности реализуемых товаров (услуг)</t>
  </si>
  <si>
    <t>Уровень качества реализуемых товаров (услуг)</t>
  </si>
  <si>
    <t>млн.руб.</t>
  </si>
  <si>
    <t>1</t>
  </si>
  <si>
    <t>2</t>
  </si>
  <si>
    <t>3</t>
  </si>
  <si>
    <t>4</t>
  </si>
  <si>
    <t>5</t>
  </si>
  <si>
    <t>6</t>
  </si>
  <si>
    <t>0,283704</t>
  </si>
  <si>
    <t>0,898</t>
  </si>
  <si>
    <t>С 1 января 2017 года по</t>
  </si>
  <si>
    <t>С 31 декабря 2017 года по</t>
  </si>
  <si>
    <t>Коэффициент эластичности подконтрольных расходов</t>
  </si>
  <si>
    <t>Х</t>
  </si>
  <si>
    <t>ДОЛГОСРОЧНЫЕ ПАРАМЕТРЫ РЕГУЛИРОВАНИЯ ТСО</t>
  </si>
  <si>
    <t>Метод - Корректировка НВВ на 2017   год   долгосрочного периода  с 2015-2019г.г.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</si>
</sst>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#,##0.000"/>
    <numFmt numFmtId="169" formatCode="#,##0.0000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sz val="20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sz val="8"/>
      <name val="Verdana"/>
      <family val="2"/>
    </font>
    <font>
      <b/>
      <sz val="18"/>
      <name val="Tahoma"/>
      <family val="2"/>
    </font>
    <font>
      <sz val="18"/>
      <name val="Tahoma"/>
      <family val="2"/>
    </font>
    <font>
      <u val="single"/>
      <sz val="10"/>
      <color indexed="12"/>
      <name val="Arial Cyr"/>
      <family val="0"/>
    </font>
    <font>
      <b/>
      <sz val="9"/>
      <name val="Tahoma"/>
      <family val="2"/>
    </font>
    <font>
      <b/>
      <sz val="14"/>
      <name val="Tahoma"/>
      <family val="2"/>
    </font>
    <font>
      <b/>
      <sz val="14"/>
      <name val="Arial Cyr"/>
      <family val="0"/>
    </font>
    <font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Arial Cyr"/>
      <family val="0"/>
    </font>
    <font>
      <sz val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 style="medium"/>
      <bottom>
        <color indexed="63"/>
      </bottom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 style="thin">
        <color indexed="55"/>
      </right>
      <top style="medium"/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6" applyBorder="0">
      <alignment horizontal="center" vertical="center" wrapText="1"/>
      <protection/>
    </xf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7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2" fontId="7" fillId="0" borderId="25" xfId="0" applyNumberFormat="1" applyFont="1" applyBorder="1" applyAlignment="1">
      <alignment horizontal="center"/>
    </xf>
    <xf numFmtId="164" fontId="8" fillId="33" borderId="17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0" fillId="0" borderId="31" xfId="0" applyBorder="1" applyAlignment="1">
      <alignment/>
    </xf>
    <xf numFmtId="0" fontId="7" fillId="0" borderId="3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49" fontId="11" fillId="0" borderId="34" xfId="54" applyNumberFormat="1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>
      <alignment horizontal="right"/>
    </xf>
    <xf numFmtId="0" fontId="3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8" fillId="33" borderId="26" xfId="0" applyFont="1" applyFill="1" applyBorder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12" xfId="0" applyFont="1" applyBorder="1" applyAlignment="1">
      <alignment wrapText="1"/>
    </xf>
    <xf numFmtId="2" fontId="8" fillId="33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7" fillId="0" borderId="2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0" xfId="0" applyFont="1" applyAlignment="1">
      <alignment/>
    </xf>
    <xf numFmtId="49" fontId="12" fillId="0" borderId="34" xfId="42" applyNumberFormat="1" applyFill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>
      <alignment vertical="top" wrapText="1"/>
    </xf>
    <xf numFmtId="1" fontId="7" fillId="0" borderId="22" xfId="0" applyNumberFormat="1" applyFont="1" applyFill="1" applyBorder="1" applyAlignment="1">
      <alignment horizontal="center"/>
    </xf>
    <xf numFmtId="1" fontId="7" fillId="0" borderId="28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center"/>
    </xf>
    <xf numFmtId="0" fontId="15" fillId="0" borderId="35" xfId="49" applyFont="1" applyFill="1" applyBorder="1" applyAlignment="1" applyProtection="1">
      <alignment horizontal="center" vertical="center" wrapText="1"/>
      <protection/>
    </xf>
    <xf numFmtId="0" fontId="15" fillId="0" borderId="36" xfId="49" applyFont="1" applyFill="1" applyBorder="1" applyAlignment="1" applyProtection="1">
      <alignment horizontal="center" vertical="center" wrapText="1"/>
      <protection/>
    </xf>
    <xf numFmtId="0" fontId="15" fillId="0" borderId="37" xfId="49" applyFont="1" applyFill="1" applyBorder="1" applyAlignment="1" applyProtection="1">
      <alignment horizontal="center" vertical="center" wrapText="1"/>
      <protection/>
    </xf>
    <xf numFmtId="49" fontId="14" fillId="34" borderId="38" xfId="49" applyNumberFormat="1" applyFont="1" applyFill="1" applyBorder="1" applyAlignment="1" applyProtection="1">
      <alignment horizontal="center" vertical="center" wrapText="1"/>
      <protection/>
    </xf>
    <xf numFmtId="0" fontId="15" fillId="0" borderId="35" xfId="49" applyFont="1" applyFill="1" applyBorder="1" applyAlignment="1" applyProtection="1">
      <alignment horizontal="center" vertical="center" wrapText="1"/>
      <protection/>
    </xf>
    <xf numFmtId="0" fontId="15" fillId="0" borderId="39" xfId="49" applyFont="1" applyFill="1" applyBorder="1" applyAlignment="1" applyProtection="1">
      <alignment horizontal="center" vertical="center" wrapText="1"/>
      <protection/>
    </xf>
    <xf numFmtId="0" fontId="15" fillId="0" borderId="40" xfId="49" applyFont="1" applyFill="1" applyBorder="1" applyAlignment="1" applyProtection="1">
      <alignment horizontal="center" vertical="center" wrapText="1"/>
      <protection/>
    </xf>
    <xf numFmtId="0" fontId="15" fillId="0" borderId="41" xfId="49" applyFont="1" applyFill="1" applyBorder="1" applyAlignment="1" applyProtection="1">
      <alignment horizontal="center" vertical="center" wrapText="1"/>
      <protection/>
    </xf>
    <xf numFmtId="0" fontId="14" fillId="34" borderId="42" xfId="55" applyFont="1" applyFill="1" applyBorder="1" applyAlignment="1" applyProtection="1">
      <alignment horizontal="center" vertical="center" wrapText="1"/>
      <protection/>
    </xf>
    <xf numFmtId="0" fontId="14" fillId="34" borderId="43" xfId="55" applyFont="1" applyFill="1" applyBorder="1" applyAlignment="1" applyProtection="1">
      <alignment horizontal="center" vertical="center" wrapText="1"/>
      <protection/>
    </xf>
    <xf numFmtId="49" fontId="11" fillId="0" borderId="34" xfId="56" applyNumberFormat="1" applyFont="1" applyFill="1" applyBorder="1" applyAlignment="1" applyProtection="1">
      <alignment horizontal="left" vertical="center" wrapText="1"/>
      <protection/>
    </xf>
    <xf numFmtId="0" fontId="10" fillId="0" borderId="44" xfId="54" applyFont="1" applyFill="1" applyBorder="1" applyAlignment="1" applyProtection="1">
      <alignment horizontal="left" vertical="center" wrapText="1"/>
      <protection/>
    </xf>
    <xf numFmtId="0" fontId="10" fillId="0" borderId="45" xfId="54" applyFont="1" applyFill="1" applyBorder="1" applyAlignment="1" applyProtection="1">
      <alignment horizontal="left" vertical="center" wrapText="1"/>
      <protection/>
    </xf>
    <xf numFmtId="0" fontId="10" fillId="0" borderId="34" xfId="54" applyFont="1" applyFill="1" applyBorder="1" applyAlignment="1" applyProtection="1">
      <alignment horizontal="left" vertical="center" wrapText="1"/>
      <protection/>
    </xf>
    <xf numFmtId="0" fontId="11" fillId="0" borderId="34" xfId="54" applyFont="1" applyFill="1" applyBorder="1" applyAlignment="1" applyProtection="1">
      <alignment horizontal="left" vertical="center" wrapText="1"/>
      <protection/>
    </xf>
    <xf numFmtId="1" fontId="8" fillId="33" borderId="1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34" xfId="0" applyFont="1" applyBorder="1" applyAlignment="1">
      <alignment/>
    </xf>
    <xf numFmtId="0" fontId="16" fillId="34" borderId="34" xfId="55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/>
    </xf>
    <xf numFmtId="0" fontId="34" fillId="0" borderId="34" xfId="0" applyFont="1" applyBorder="1" applyAlignment="1">
      <alignment horizontal="center"/>
    </xf>
    <xf numFmtId="0" fontId="35" fillId="0" borderId="34" xfId="55" applyFont="1" applyFill="1" applyBorder="1" applyAlignment="1" applyProtection="1">
      <alignment horizontal="center" vertical="center" wrapText="1"/>
      <protection/>
    </xf>
    <xf numFmtId="4" fontId="35" fillId="0" borderId="34" xfId="55" applyNumberFormat="1" applyFont="1" applyFill="1" applyBorder="1" applyAlignment="1" applyProtection="1">
      <alignment horizontal="center" vertical="center" wrapText="1"/>
      <protection locked="0"/>
    </xf>
    <xf numFmtId="49" fontId="34" fillId="0" borderId="34" xfId="55" applyNumberFormat="1" applyFont="1" applyFill="1" applyBorder="1" applyAlignment="1" applyProtection="1">
      <alignment horizontal="center" vertical="center" wrapText="1"/>
      <protection locked="0"/>
    </xf>
    <xf numFmtId="0" fontId="15" fillId="0" borderId="46" xfId="49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 horizontal="center"/>
    </xf>
    <xf numFmtId="168" fontId="35" fillId="0" borderId="34" xfId="55" applyNumberFormat="1" applyFont="1" applyFill="1" applyBorder="1" applyAlignment="1" applyProtection="1">
      <alignment horizontal="center" vertical="center" wrapText="1"/>
      <protection locked="0"/>
    </xf>
    <xf numFmtId="169" fontId="35" fillId="0" borderId="34" xfId="55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ЖКУ_проект3" xfId="54"/>
    <cellStyle name="Обычный_Мониторинг инвестиций" xfId="55"/>
    <cellStyle name="Обычный_форма 1 водопровод для орг_CALC.KV.4.78(v1.0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E.OPEN.INFO.REQU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арифы"/>
      <sheetName val="Параметры"/>
      <sheetName val="Ссылки на публикации"/>
      <sheetName val="Комментарии"/>
      <sheetName val="Проверка"/>
      <sheetName val="AllSheetsInThisWorkbook"/>
      <sheetName val="TEHSHEET"/>
      <sheetName val="et_union"/>
      <sheetName val="modList00"/>
      <sheetName val="modInstruction"/>
      <sheetName val="modList01"/>
      <sheetName val="modList02"/>
      <sheetName val="modList03"/>
      <sheetName val="modListComs"/>
      <sheetName val="modfrmDateChoose"/>
      <sheetName val="REESTR_ORG"/>
      <sheetName val="REESTR_MO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2">
        <row r="13">
          <cell r="F13" t="str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evakinaOG@stw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view="pageBreakPreview" zoomScale="50" zoomScaleSheetLayoutView="50" zoomScalePageLayoutView="0" workbookViewId="0" topLeftCell="D85">
      <selection activeCell="I20" sqref="I20"/>
    </sheetView>
  </sheetViews>
  <sheetFormatPr defaultColWidth="9.00390625" defaultRowHeight="12.75"/>
  <cols>
    <col min="2" max="2" width="64.375" style="0" customWidth="1"/>
    <col min="3" max="3" width="64.75390625" style="0" customWidth="1"/>
    <col min="4" max="4" width="40.875" style="0" customWidth="1"/>
    <col min="5" max="5" width="51.00390625" style="0" customWidth="1"/>
    <col min="7" max="7" width="12.875" style="0" customWidth="1"/>
    <col min="8" max="8" width="10.875" style="0" customWidth="1"/>
    <col min="9" max="10" width="15.75390625" style="0" customWidth="1"/>
    <col min="11" max="11" width="17.75390625" style="0" customWidth="1"/>
    <col min="12" max="12" width="17.375" style="0" customWidth="1"/>
    <col min="13" max="13" width="18.875" style="0" customWidth="1"/>
  </cols>
  <sheetData>
    <row r="1" ht="24.75" customHeight="1" thickBot="1">
      <c r="B1" s="15" t="s">
        <v>90</v>
      </c>
    </row>
    <row r="2" spans="2:3" ht="24.75" customHeight="1" thickBot="1">
      <c r="B2" s="11" t="s">
        <v>91</v>
      </c>
      <c r="C2" s="12" t="s">
        <v>148</v>
      </c>
    </row>
    <row r="3" spans="2:5" ht="24.75" customHeight="1" thickBot="1">
      <c r="B3" s="13" t="s">
        <v>92</v>
      </c>
      <c r="C3" s="14" t="s">
        <v>93</v>
      </c>
      <c r="D3" s="18"/>
      <c r="E3" s="18"/>
    </row>
    <row r="4" spans="2:5" ht="24.75" customHeight="1" thickBot="1">
      <c r="B4" s="13" t="s">
        <v>94</v>
      </c>
      <c r="C4" s="14" t="s">
        <v>95</v>
      </c>
      <c r="D4" s="18"/>
      <c r="E4" s="18"/>
    </row>
    <row r="5" spans="2:5" ht="24.75" customHeight="1" thickBot="1">
      <c r="B5" s="13" t="s">
        <v>96</v>
      </c>
      <c r="C5" s="14" t="s">
        <v>97</v>
      </c>
      <c r="D5" s="18"/>
      <c r="E5" s="18"/>
    </row>
    <row r="6" spans="2:5" ht="24.75" customHeight="1" thickBot="1">
      <c r="B6" s="13" t="s">
        <v>98</v>
      </c>
      <c r="C6" s="14" t="s">
        <v>97</v>
      </c>
      <c r="D6" s="18"/>
      <c r="E6" s="18"/>
    </row>
    <row r="7" spans="2:5" ht="24.75" customHeight="1" thickBot="1">
      <c r="B7" s="13" t="s">
        <v>99</v>
      </c>
      <c r="C7" s="14" t="s">
        <v>108</v>
      </c>
      <c r="D7" s="18"/>
      <c r="E7" s="18"/>
    </row>
    <row r="8" spans="2:5" ht="24.75" customHeight="1" thickBot="1">
      <c r="B8" s="13" t="s">
        <v>100</v>
      </c>
      <c r="C8" s="71">
        <v>6626002291</v>
      </c>
      <c r="D8" s="18"/>
      <c r="E8" s="18"/>
    </row>
    <row r="9" spans="2:5" ht="24.75" customHeight="1" thickBot="1">
      <c r="B9" s="13" t="s">
        <v>101</v>
      </c>
      <c r="C9" s="71">
        <v>997550001</v>
      </c>
      <c r="D9" s="18"/>
      <c r="E9" s="18"/>
    </row>
    <row r="10" spans="2:5" ht="24.75" customHeight="1" thickBot="1">
      <c r="B10" s="13" t="s">
        <v>102</v>
      </c>
      <c r="C10" s="71">
        <v>186625</v>
      </c>
      <c r="D10" s="18"/>
      <c r="E10" s="18"/>
    </row>
    <row r="11" spans="2:6" ht="24.75" customHeight="1" thickBot="1">
      <c r="B11" s="13" t="s">
        <v>103</v>
      </c>
      <c r="C11" s="14" t="s">
        <v>104</v>
      </c>
      <c r="D11" s="18"/>
      <c r="E11" s="18"/>
      <c r="F11" t="s">
        <v>105</v>
      </c>
    </row>
    <row r="12" spans="2:5" ht="24.75" customHeight="1" thickBot="1">
      <c r="B12" s="89" t="s">
        <v>156</v>
      </c>
      <c r="C12" s="11" t="s">
        <v>155</v>
      </c>
      <c r="D12" s="18"/>
      <c r="E12" s="18"/>
    </row>
    <row r="13" spans="2:5" ht="24.75" customHeight="1" thickBot="1">
      <c r="B13" s="17" t="s">
        <v>106</v>
      </c>
      <c r="C13" s="19" t="s">
        <v>158</v>
      </c>
      <c r="D13" s="18"/>
      <c r="E13" s="18"/>
    </row>
    <row r="14" spans="2:5" ht="24.75" customHeight="1">
      <c r="B14" s="20" t="s">
        <v>152</v>
      </c>
      <c r="C14" s="20"/>
      <c r="D14" s="20"/>
      <c r="E14" s="18"/>
    </row>
    <row r="15" spans="2:5" ht="24.75" customHeight="1">
      <c r="B15" s="20" t="s">
        <v>121</v>
      </c>
      <c r="C15" s="20"/>
      <c r="D15" s="20"/>
      <c r="E15" s="18"/>
    </row>
    <row r="16" spans="2:5" ht="24.75" customHeight="1">
      <c r="B16" s="18" t="s">
        <v>122</v>
      </c>
      <c r="C16" s="18"/>
      <c r="D16" s="18"/>
      <c r="E16" s="18"/>
    </row>
    <row r="17" spans="1:5" ht="24.75" customHeight="1">
      <c r="A17" s="1"/>
      <c r="B17" s="18" t="s">
        <v>107</v>
      </c>
      <c r="C17" s="18"/>
      <c r="D17" s="18"/>
      <c r="E17" s="18"/>
    </row>
    <row r="18" spans="1:5" ht="24.75" customHeight="1">
      <c r="A18" s="1"/>
      <c r="B18" s="18"/>
      <c r="C18" s="18"/>
      <c r="D18" s="18"/>
      <c r="E18" s="18"/>
    </row>
    <row r="19" spans="1:5" ht="24.75" customHeight="1">
      <c r="A19" s="1"/>
      <c r="B19" s="18" t="s">
        <v>182</v>
      </c>
      <c r="C19" s="18"/>
      <c r="D19" s="18"/>
      <c r="E19" s="18"/>
    </row>
    <row r="20" spans="1:5" ht="24.75" customHeight="1">
      <c r="A20" s="1"/>
      <c r="B20" s="18"/>
      <c r="C20" s="18"/>
      <c r="D20" s="18"/>
      <c r="E20" s="18"/>
    </row>
    <row r="21" spans="1:5" ht="24.75" customHeight="1">
      <c r="A21" s="1"/>
      <c r="B21" s="87" t="s">
        <v>161</v>
      </c>
      <c r="C21" s="87"/>
      <c r="D21" s="87"/>
      <c r="E21" s="87"/>
    </row>
    <row r="22" spans="1:5" ht="24.75" customHeight="1" thickBot="1">
      <c r="A22" s="1"/>
      <c r="B22" s="87"/>
      <c r="C22" s="87"/>
      <c r="D22" s="87"/>
      <c r="E22" s="87"/>
    </row>
    <row r="23" spans="1:5" ht="24.75" customHeight="1">
      <c r="A23" s="1"/>
      <c r="B23" s="21" t="s">
        <v>0</v>
      </c>
      <c r="C23" s="22" t="s">
        <v>1</v>
      </c>
      <c r="D23" s="22" t="s">
        <v>139</v>
      </c>
      <c r="E23" s="22"/>
    </row>
    <row r="24" spans="1:5" ht="24.75" customHeight="1">
      <c r="A24" s="1"/>
      <c r="B24" s="23"/>
      <c r="C24" s="24"/>
      <c r="D24" s="24" t="s">
        <v>159</v>
      </c>
      <c r="E24" s="24"/>
    </row>
    <row r="25" spans="1:5" ht="24.75" customHeight="1">
      <c r="A25" s="1"/>
      <c r="B25" s="25" t="s">
        <v>2</v>
      </c>
      <c r="C25" s="26" t="s">
        <v>3</v>
      </c>
      <c r="D25" s="26"/>
      <c r="E25" s="26"/>
    </row>
    <row r="26" spans="1:5" ht="24.75" customHeight="1">
      <c r="A26" s="1"/>
      <c r="B26" s="27" t="s">
        <v>4</v>
      </c>
      <c r="C26" s="28"/>
      <c r="D26" s="28">
        <v>1</v>
      </c>
      <c r="E26" s="28"/>
    </row>
    <row r="27" spans="1:5" ht="24.75" customHeight="1">
      <c r="A27" s="1"/>
      <c r="B27" s="25" t="s">
        <v>5</v>
      </c>
      <c r="C27" s="26"/>
      <c r="D27" s="26"/>
      <c r="E27" s="26"/>
    </row>
    <row r="28" spans="1:5" ht="24.75" customHeight="1">
      <c r="A28" s="1"/>
      <c r="B28" s="29" t="s">
        <v>6</v>
      </c>
      <c r="C28" s="30" t="s">
        <v>7</v>
      </c>
      <c r="D28" s="30">
        <v>4401</v>
      </c>
      <c r="E28" s="30"/>
    </row>
    <row r="29" spans="1:5" ht="24.75" customHeight="1">
      <c r="A29" s="1"/>
      <c r="B29" s="29" t="s">
        <v>8</v>
      </c>
      <c r="C29" s="30" t="s">
        <v>3</v>
      </c>
      <c r="D29" s="30"/>
      <c r="E29" s="30"/>
    </row>
    <row r="30" spans="1:5" ht="24.75" customHeight="1">
      <c r="A30" s="1"/>
      <c r="B30" s="31" t="s">
        <v>9</v>
      </c>
      <c r="C30" s="28"/>
      <c r="D30" s="28"/>
      <c r="E30" s="28"/>
    </row>
    <row r="31" spans="1:5" ht="24.75" customHeight="1">
      <c r="A31" s="1"/>
      <c r="B31" s="32" t="s">
        <v>10</v>
      </c>
      <c r="C31" s="26"/>
      <c r="D31" s="26">
        <v>0.75</v>
      </c>
      <c r="E31" s="26"/>
    </row>
    <row r="32" spans="1:5" ht="24.75" customHeight="1">
      <c r="A32" s="1"/>
      <c r="B32" s="29" t="s">
        <v>11</v>
      </c>
      <c r="C32" s="30"/>
      <c r="D32" s="30"/>
      <c r="E32" s="30"/>
    </row>
    <row r="33" spans="1:5" ht="24.75" customHeight="1" thickBot="1">
      <c r="A33" s="1"/>
      <c r="B33" s="33"/>
      <c r="C33" s="34"/>
      <c r="D33" s="34"/>
      <c r="E33" s="34"/>
    </row>
    <row r="34" spans="1:5" ht="24.75" customHeight="1">
      <c r="A34" s="2" t="s">
        <v>12</v>
      </c>
      <c r="B34" s="35" t="s">
        <v>13</v>
      </c>
      <c r="C34" s="36" t="s">
        <v>1</v>
      </c>
      <c r="D34" s="36" t="s">
        <v>160</v>
      </c>
      <c r="E34" s="36"/>
    </row>
    <row r="35" spans="1:5" ht="24.75" customHeight="1">
      <c r="A35" s="3" t="s">
        <v>14</v>
      </c>
      <c r="B35" s="37" t="s">
        <v>15</v>
      </c>
      <c r="C35" s="30" t="s">
        <v>16</v>
      </c>
      <c r="D35" s="30" t="s">
        <v>17</v>
      </c>
      <c r="E35" s="30"/>
    </row>
    <row r="36" spans="1:5" ht="24.75" customHeight="1">
      <c r="A36" s="3" t="s">
        <v>18</v>
      </c>
      <c r="B36" s="37" t="s">
        <v>19</v>
      </c>
      <c r="C36" s="30" t="s">
        <v>16</v>
      </c>
      <c r="D36" s="30" t="s">
        <v>17</v>
      </c>
      <c r="E36" s="30"/>
    </row>
    <row r="37" spans="1:5" ht="24.75" customHeight="1">
      <c r="A37" s="3" t="s">
        <v>20</v>
      </c>
      <c r="B37" s="37" t="s">
        <v>21</v>
      </c>
      <c r="C37" s="30" t="s">
        <v>16</v>
      </c>
      <c r="D37" s="30" t="s">
        <v>17</v>
      </c>
      <c r="E37" s="30"/>
    </row>
    <row r="38" spans="1:5" ht="24.75" customHeight="1">
      <c r="A38" s="3"/>
      <c r="B38" s="37" t="s">
        <v>22</v>
      </c>
      <c r="C38" s="30"/>
      <c r="D38" s="30"/>
      <c r="E38" s="30"/>
    </row>
    <row r="39" spans="1:5" ht="24.75" customHeight="1">
      <c r="A39" s="3" t="s">
        <v>23</v>
      </c>
      <c r="B39" s="37" t="s">
        <v>24</v>
      </c>
      <c r="C39" s="30" t="s">
        <v>16</v>
      </c>
      <c r="D39" s="86">
        <v>20599.14</v>
      </c>
      <c r="E39" s="38"/>
    </row>
    <row r="40" spans="1:5" ht="24.75" customHeight="1">
      <c r="A40" s="3" t="s">
        <v>25</v>
      </c>
      <c r="B40" s="39" t="s">
        <v>27</v>
      </c>
      <c r="C40" s="34" t="s">
        <v>16</v>
      </c>
      <c r="D40" s="86">
        <f>D41+D45</f>
        <v>2860.37</v>
      </c>
      <c r="E40" s="38"/>
    </row>
    <row r="41" spans="1:5" ht="24.75" customHeight="1">
      <c r="A41" s="3" t="s">
        <v>26</v>
      </c>
      <c r="B41" s="37" t="s">
        <v>28</v>
      </c>
      <c r="C41" s="30" t="s">
        <v>16</v>
      </c>
      <c r="D41" s="30">
        <v>2860.37</v>
      </c>
      <c r="E41" s="30"/>
    </row>
    <row r="42" spans="1:5" ht="24.75" customHeight="1">
      <c r="A42" s="3" t="s">
        <v>29</v>
      </c>
      <c r="B42" s="37" t="s">
        <v>30</v>
      </c>
      <c r="C42" s="30" t="s">
        <v>16</v>
      </c>
      <c r="D42" s="30" t="s">
        <v>17</v>
      </c>
      <c r="E42" s="30"/>
    </row>
    <row r="43" spans="1:5" ht="24.75" customHeight="1">
      <c r="A43" s="3" t="s">
        <v>31</v>
      </c>
      <c r="B43" s="37" t="s">
        <v>32</v>
      </c>
      <c r="C43" s="30" t="s">
        <v>16</v>
      </c>
      <c r="D43" s="30" t="s">
        <v>34</v>
      </c>
      <c r="E43" s="30"/>
    </row>
    <row r="44" spans="1:5" ht="24.75" customHeight="1">
      <c r="A44" s="3"/>
      <c r="B44" s="37" t="s">
        <v>33</v>
      </c>
      <c r="C44" s="30"/>
      <c r="D44" s="30"/>
      <c r="E44" s="30"/>
    </row>
    <row r="45" spans="1:5" ht="24.75" customHeight="1">
      <c r="A45" s="3"/>
      <c r="B45" s="37" t="s">
        <v>149</v>
      </c>
      <c r="C45" s="30"/>
      <c r="D45" s="30">
        <v>0</v>
      </c>
      <c r="E45" s="30"/>
    </row>
    <row r="46" spans="1:5" ht="24.75" customHeight="1">
      <c r="A46" s="4" t="s">
        <v>35</v>
      </c>
      <c r="B46" s="37" t="s">
        <v>150</v>
      </c>
      <c r="C46" s="30" t="s">
        <v>16</v>
      </c>
      <c r="D46" s="43"/>
      <c r="E46" s="43"/>
    </row>
    <row r="47" spans="1:5" ht="24.75" customHeight="1">
      <c r="A47" s="4"/>
      <c r="B47" s="37" t="s">
        <v>151</v>
      </c>
      <c r="C47" s="30"/>
      <c r="D47" s="43"/>
      <c r="E47" s="43"/>
    </row>
    <row r="48" spans="1:5" ht="24.75" customHeight="1">
      <c r="A48" s="3" t="s">
        <v>36</v>
      </c>
      <c r="B48" s="37" t="s">
        <v>37</v>
      </c>
      <c r="C48" s="30" t="s">
        <v>16</v>
      </c>
      <c r="D48" s="43" t="s">
        <v>34</v>
      </c>
      <c r="E48" s="43"/>
    </row>
    <row r="49" spans="1:5" ht="24.75" customHeight="1">
      <c r="A49" s="3"/>
      <c r="B49" s="37" t="s">
        <v>38</v>
      </c>
      <c r="C49" s="30"/>
      <c r="D49" s="30"/>
      <c r="E49" s="30"/>
    </row>
    <row r="50" spans="1:5" ht="24.75" customHeight="1">
      <c r="A50" s="3" t="s">
        <v>39</v>
      </c>
      <c r="B50" s="37" t="s">
        <v>40</v>
      </c>
      <c r="C50" s="30" t="s">
        <v>16</v>
      </c>
      <c r="D50" s="30" t="s">
        <v>34</v>
      </c>
      <c r="E50" s="30"/>
    </row>
    <row r="51" spans="1:5" ht="24.75" customHeight="1">
      <c r="A51" s="3" t="s">
        <v>41</v>
      </c>
      <c r="B51" s="37" t="s">
        <v>42</v>
      </c>
      <c r="C51" s="30" t="s">
        <v>16</v>
      </c>
      <c r="D51" s="30" t="s">
        <v>34</v>
      </c>
      <c r="E51" s="30"/>
    </row>
    <row r="52" spans="1:5" ht="24.75" customHeight="1">
      <c r="A52" s="3"/>
      <c r="B52" s="37" t="s">
        <v>43</v>
      </c>
      <c r="C52" s="30"/>
      <c r="D52" s="30"/>
      <c r="E52" s="30"/>
    </row>
    <row r="53" spans="1:5" ht="24.75" customHeight="1">
      <c r="A53" s="3" t="s">
        <v>44</v>
      </c>
      <c r="B53" s="37" t="s">
        <v>45</v>
      </c>
      <c r="C53" s="30" t="s">
        <v>16</v>
      </c>
      <c r="D53" s="30" t="s">
        <v>34</v>
      </c>
      <c r="E53" s="30"/>
    </row>
    <row r="54" spans="1:5" ht="24.75" customHeight="1">
      <c r="A54" s="3" t="s">
        <v>46</v>
      </c>
      <c r="B54" s="37" t="s">
        <v>47</v>
      </c>
      <c r="C54" s="30" t="s">
        <v>16</v>
      </c>
      <c r="D54" s="30" t="s">
        <v>34</v>
      </c>
      <c r="E54" s="30"/>
    </row>
    <row r="55" spans="1:5" ht="24.75" customHeight="1">
      <c r="A55" s="3"/>
      <c r="B55" s="37" t="s">
        <v>48</v>
      </c>
      <c r="C55" s="30"/>
      <c r="D55" s="30"/>
      <c r="E55" s="30"/>
    </row>
    <row r="56" spans="1:5" ht="24.75" customHeight="1">
      <c r="A56" s="3"/>
      <c r="B56" s="37" t="s">
        <v>49</v>
      </c>
      <c r="C56" s="30"/>
      <c r="D56" s="30"/>
      <c r="E56" s="30"/>
    </row>
    <row r="57" spans="1:5" ht="24.75" customHeight="1">
      <c r="A57" s="3" t="s">
        <v>50</v>
      </c>
      <c r="B57" s="37" t="s">
        <v>51</v>
      </c>
      <c r="C57" s="30" t="s">
        <v>16</v>
      </c>
      <c r="D57" s="30" t="s">
        <v>34</v>
      </c>
      <c r="E57" s="30"/>
    </row>
    <row r="58" spans="1:5" ht="24.75" customHeight="1">
      <c r="A58" s="3" t="s">
        <v>52</v>
      </c>
      <c r="B58" s="37" t="s">
        <v>53</v>
      </c>
      <c r="C58" s="30" t="s">
        <v>16</v>
      </c>
      <c r="D58" s="30" t="s">
        <v>34</v>
      </c>
      <c r="E58" s="30"/>
    </row>
    <row r="59" spans="1:5" ht="24.75" customHeight="1">
      <c r="A59" s="3" t="s">
        <v>54</v>
      </c>
      <c r="B59" s="37" t="s">
        <v>143</v>
      </c>
      <c r="C59" s="30" t="s">
        <v>16</v>
      </c>
      <c r="D59" s="30">
        <v>585.87</v>
      </c>
      <c r="E59" s="30"/>
    </row>
    <row r="60" spans="1:5" ht="24.75" customHeight="1" thickBot="1">
      <c r="A60" s="5" t="s">
        <v>55</v>
      </c>
      <c r="B60" s="27" t="s">
        <v>56</v>
      </c>
      <c r="C60" s="28" t="s">
        <v>16</v>
      </c>
      <c r="D60" s="28">
        <v>4212.59</v>
      </c>
      <c r="E60" s="28"/>
    </row>
    <row r="61" spans="1:5" ht="24.75" customHeight="1" thickBot="1">
      <c r="A61" s="6" t="s">
        <v>57</v>
      </c>
      <c r="B61" s="40" t="s">
        <v>58</v>
      </c>
      <c r="C61" s="41" t="s">
        <v>16</v>
      </c>
      <c r="D61" s="41">
        <f>D39+D40+D59+D60</f>
        <v>28257.969999999998</v>
      </c>
      <c r="E61" s="41"/>
    </row>
    <row r="62" spans="1:5" ht="24.75" customHeight="1">
      <c r="A62" s="7" t="s">
        <v>12</v>
      </c>
      <c r="B62" s="42" t="s">
        <v>59</v>
      </c>
      <c r="C62" s="24" t="s">
        <v>1</v>
      </c>
      <c r="D62" s="36"/>
      <c r="E62" s="36"/>
    </row>
    <row r="63" spans="1:5" ht="24.75" customHeight="1">
      <c r="A63" s="8" t="s">
        <v>60</v>
      </c>
      <c r="B63" s="29"/>
      <c r="C63" s="30" t="s">
        <v>16</v>
      </c>
      <c r="D63" s="30"/>
      <c r="E63" s="30"/>
    </row>
    <row r="64" spans="1:5" ht="24.75" customHeight="1">
      <c r="A64" s="8" t="s">
        <v>61</v>
      </c>
      <c r="B64" s="29" t="s">
        <v>62</v>
      </c>
      <c r="C64" s="30" t="s">
        <v>16</v>
      </c>
      <c r="D64" s="43"/>
      <c r="E64" s="43"/>
    </row>
    <row r="65" spans="1:5" ht="24.75" customHeight="1">
      <c r="A65" s="8" t="s">
        <v>63</v>
      </c>
      <c r="B65" s="29" t="s">
        <v>64</v>
      </c>
      <c r="C65" s="30" t="s">
        <v>16</v>
      </c>
      <c r="D65" s="43"/>
      <c r="E65" s="43"/>
    </row>
    <row r="66" spans="1:5" ht="24.75" customHeight="1">
      <c r="A66" s="8" t="s">
        <v>65</v>
      </c>
      <c r="B66" s="29" t="s">
        <v>66</v>
      </c>
      <c r="C66" s="30" t="s">
        <v>16</v>
      </c>
      <c r="D66" s="43"/>
      <c r="E66" s="43"/>
    </row>
    <row r="67" spans="1:5" ht="24.75" customHeight="1">
      <c r="A67" s="8" t="s">
        <v>67</v>
      </c>
      <c r="B67" s="29" t="s">
        <v>68</v>
      </c>
      <c r="C67" s="30" t="s">
        <v>16</v>
      </c>
      <c r="D67" s="43">
        <f>D68+D69+D70</f>
        <v>3607.7799999999997</v>
      </c>
      <c r="E67" s="30"/>
    </row>
    <row r="68" spans="1:5" ht="24.75" customHeight="1">
      <c r="A68" s="8" t="s">
        <v>69</v>
      </c>
      <c r="B68" s="29" t="s">
        <v>70</v>
      </c>
      <c r="C68" s="30" t="s">
        <v>16</v>
      </c>
      <c r="D68" s="43">
        <v>29.64</v>
      </c>
      <c r="E68" s="43"/>
    </row>
    <row r="69" spans="1:5" ht="24.75" customHeight="1">
      <c r="A69" s="8" t="s">
        <v>71</v>
      </c>
      <c r="B69" s="29" t="s">
        <v>72</v>
      </c>
      <c r="C69" s="30" t="s">
        <v>16</v>
      </c>
      <c r="D69" s="43">
        <v>3578.14</v>
      </c>
      <c r="E69" s="30"/>
    </row>
    <row r="70" spans="1:5" ht="24.75" customHeight="1">
      <c r="A70" s="8" t="s">
        <v>73</v>
      </c>
      <c r="B70" s="29" t="s">
        <v>74</v>
      </c>
      <c r="C70" s="30" t="s">
        <v>16</v>
      </c>
      <c r="D70" s="43"/>
      <c r="E70" s="43"/>
    </row>
    <row r="71" spans="1:5" ht="24.75" customHeight="1">
      <c r="A71" s="8" t="s">
        <v>75</v>
      </c>
      <c r="B71" s="29" t="s">
        <v>76</v>
      </c>
      <c r="C71" s="30" t="s">
        <v>16</v>
      </c>
      <c r="D71" s="81">
        <v>6488.73</v>
      </c>
      <c r="E71" s="46"/>
    </row>
    <row r="72" spans="1:5" ht="24.75" customHeight="1">
      <c r="A72" s="3" t="s">
        <v>77</v>
      </c>
      <c r="B72" s="37" t="s">
        <v>78</v>
      </c>
      <c r="C72" s="30" t="s">
        <v>16</v>
      </c>
      <c r="D72" s="43"/>
      <c r="E72" s="30"/>
    </row>
    <row r="73" spans="1:5" ht="24.75" customHeight="1">
      <c r="A73" s="8" t="s">
        <v>79</v>
      </c>
      <c r="B73" s="29" t="s">
        <v>80</v>
      </c>
      <c r="C73" s="30" t="s">
        <v>16</v>
      </c>
      <c r="D73" s="43">
        <v>146.47</v>
      </c>
      <c r="E73" s="43"/>
    </row>
    <row r="74" spans="1:5" ht="24.75" customHeight="1">
      <c r="A74" s="8" t="s">
        <v>81</v>
      </c>
      <c r="B74" s="29" t="s">
        <v>82</v>
      </c>
      <c r="C74" s="28" t="s">
        <v>16</v>
      </c>
      <c r="D74" s="43"/>
      <c r="E74" s="43"/>
    </row>
    <row r="75" spans="1:5" ht="24.75" customHeight="1">
      <c r="A75" s="9" t="s">
        <v>85</v>
      </c>
      <c r="B75" s="31" t="s">
        <v>86</v>
      </c>
      <c r="C75" s="28" t="s">
        <v>16</v>
      </c>
      <c r="D75" s="44"/>
      <c r="E75" s="44"/>
    </row>
    <row r="76" spans="1:5" ht="24.75" customHeight="1" thickBot="1">
      <c r="A76" s="10"/>
      <c r="B76" s="45" t="s">
        <v>84</v>
      </c>
      <c r="C76" s="34"/>
      <c r="D76" s="34"/>
      <c r="E76" s="34"/>
    </row>
    <row r="77" spans="1:5" ht="24.75" customHeight="1" thickBot="1">
      <c r="A77" s="6" t="s">
        <v>87</v>
      </c>
      <c r="B77" s="40" t="s">
        <v>83</v>
      </c>
      <c r="C77" s="41" t="s">
        <v>16</v>
      </c>
      <c r="D77" s="79">
        <f>D67+D71+D73</f>
        <v>10242.979999999998</v>
      </c>
      <c r="E77" s="79"/>
    </row>
    <row r="78" spans="1:5" ht="24.75" customHeight="1">
      <c r="A78" s="74"/>
      <c r="B78" s="75"/>
      <c r="C78" s="76"/>
      <c r="D78" s="76"/>
      <c r="E78" s="76"/>
    </row>
    <row r="79" spans="1:5" ht="95.25" customHeight="1">
      <c r="A79" s="10"/>
      <c r="B79" s="77" t="s">
        <v>144</v>
      </c>
      <c r="C79" s="34"/>
      <c r="D79" s="34"/>
      <c r="E79" s="34"/>
    </row>
    <row r="80" spans="1:5" ht="24.75" customHeight="1">
      <c r="A80" s="3" t="s">
        <v>12</v>
      </c>
      <c r="B80" s="78" t="s">
        <v>145</v>
      </c>
      <c r="C80" s="38" t="s">
        <v>1</v>
      </c>
      <c r="D80" s="38">
        <v>24754.31</v>
      </c>
      <c r="E80" s="38"/>
    </row>
    <row r="81" spans="1:5" ht="71.25" customHeight="1">
      <c r="A81" s="8" t="s">
        <v>88</v>
      </c>
      <c r="B81" s="78" t="s">
        <v>146</v>
      </c>
      <c r="C81" s="30" t="s">
        <v>16</v>
      </c>
      <c r="D81" s="46"/>
      <c r="E81" s="46"/>
    </row>
    <row r="82" spans="1:5" ht="24.75" customHeight="1" thickBot="1">
      <c r="A82" s="9" t="s">
        <v>89</v>
      </c>
      <c r="B82" s="27" t="s">
        <v>153</v>
      </c>
      <c r="C82" s="28" t="s">
        <v>16</v>
      </c>
      <c r="D82" s="28">
        <v>19037</v>
      </c>
      <c r="E82" s="28"/>
    </row>
    <row r="83" spans="1:5" ht="24.75" customHeight="1" thickBot="1">
      <c r="A83" s="6">
        <v>4</v>
      </c>
      <c r="B83" s="40" t="s">
        <v>147</v>
      </c>
      <c r="C83" s="41" t="s">
        <v>16</v>
      </c>
      <c r="D83" s="109">
        <f>D61+D77+D80+D82</f>
        <v>82292.26</v>
      </c>
      <c r="E83" s="47"/>
    </row>
    <row r="84" spans="2:5" ht="24" thickBot="1">
      <c r="B84" s="18"/>
      <c r="C84" s="18"/>
      <c r="D84" s="18"/>
      <c r="E84" s="18"/>
    </row>
    <row r="85" spans="1:5" ht="23.25">
      <c r="A85" s="48"/>
      <c r="B85" s="49"/>
      <c r="C85" s="49"/>
      <c r="D85" s="49"/>
      <c r="E85" s="50"/>
    </row>
    <row r="86" spans="1:7" ht="23.25">
      <c r="A86" s="51"/>
      <c r="B86" s="52"/>
      <c r="C86" s="52"/>
      <c r="D86" s="52"/>
      <c r="E86" s="53"/>
      <c r="G86" s="93"/>
    </row>
    <row r="87" spans="1:8" ht="23.25">
      <c r="A87" s="51"/>
      <c r="B87" s="52"/>
      <c r="C87" s="52"/>
      <c r="D87" s="52"/>
      <c r="E87" s="53"/>
      <c r="H87" s="80"/>
    </row>
    <row r="88" spans="1:5" ht="24" thickBot="1">
      <c r="A88" s="54"/>
      <c r="B88" s="55"/>
      <c r="C88" s="55"/>
      <c r="D88" s="55"/>
      <c r="E88" s="73" t="s">
        <v>142</v>
      </c>
    </row>
    <row r="89" spans="1:10" ht="24" thickBot="1">
      <c r="A89" s="51"/>
      <c r="B89" s="52"/>
      <c r="C89" s="55"/>
      <c r="D89" s="55"/>
      <c r="E89" s="92"/>
      <c r="G89" s="18" t="s">
        <v>181</v>
      </c>
      <c r="H89" s="18"/>
      <c r="I89" s="18"/>
      <c r="J89" s="18"/>
    </row>
    <row r="90" spans="1:5" ht="24" thickBot="1">
      <c r="A90" s="51"/>
      <c r="B90" s="52"/>
      <c r="C90" s="55"/>
      <c r="D90" s="55"/>
      <c r="E90" s="92"/>
    </row>
    <row r="91" spans="1:13" ht="144.75" thickBot="1">
      <c r="A91" s="48" t="s">
        <v>109</v>
      </c>
      <c r="B91" s="59" t="s">
        <v>118</v>
      </c>
      <c r="C91" s="19" t="s">
        <v>111</v>
      </c>
      <c r="D91" s="56"/>
      <c r="E91" s="61" t="s">
        <v>112</v>
      </c>
      <c r="G91" s="102" t="s">
        <v>162</v>
      </c>
      <c r="H91" s="98" t="s">
        <v>163</v>
      </c>
      <c r="I91" s="95" t="s">
        <v>164</v>
      </c>
      <c r="J91" s="118" t="s">
        <v>179</v>
      </c>
      <c r="K91" s="94" t="s">
        <v>165</v>
      </c>
      <c r="L91" s="98" t="s">
        <v>166</v>
      </c>
      <c r="M91" s="100" t="s">
        <v>167</v>
      </c>
    </row>
    <row r="92" spans="1:13" ht="24" thickBot="1">
      <c r="A92" s="51" t="s">
        <v>110</v>
      </c>
      <c r="B92" s="60"/>
      <c r="C92" s="34" t="s">
        <v>114</v>
      </c>
      <c r="D92" s="52" t="s">
        <v>116</v>
      </c>
      <c r="E92" s="34" t="s">
        <v>113</v>
      </c>
      <c r="G92" s="103"/>
      <c r="H92" s="99"/>
      <c r="I92" s="96" t="s">
        <v>168</v>
      </c>
      <c r="J92" s="96"/>
      <c r="K92" s="96" t="s">
        <v>3</v>
      </c>
      <c r="L92" s="99"/>
      <c r="M92" s="101"/>
    </row>
    <row r="93" spans="1:13" ht="24" thickBot="1">
      <c r="A93" s="51"/>
      <c r="B93" s="60"/>
      <c r="C93" s="34" t="s">
        <v>115</v>
      </c>
      <c r="D93" s="52" t="s">
        <v>117</v>
      </c>
      <c r="E93" s="60"/>
      <c r="G93" s="97" t="s">
        <v>169</v>
      </c>
      <c r="H93" s="97" t="s">
        <v>170</v>
      </c>
      <c r="I93" s="97" t="s">
        <v>171</v>
      </c>
      <c r="J93" s="97"/>
      <c r="K93" s="97" t="s">
        <v>172</v>
      </c>
      <c r="L93" s="97" t="s">
        <v>173</v>
      </c>
      <c r="M93" s="97" t="s">
        <v>174</v>
      </c>
    </row>
    <row r="94" spans="1:13" ht="26.25" thickBot="1">
      <c r="A94" s="54"/>
      <c r="B94" s="19"/>
      <c r="C94" s="62" t="s">
        <v>119</v>
      </c>
      <c r="D94" s="63" t="s">
        <v>120</v>
      </c>
      <c r="E94" s="62" t="s">
        <v>120</v>
      </c>
      <c r="G94" s="111" t="s">
        <v>57</v>
      </c>
      <c r="H94" s="114">
        <v>2015</v>
      </c>
      <c r="I94" s="114">
        <v>25.62159</v>
      </c>
      <c r="J94" s="114">
        <v>0</v>
      </c>
      <c r="K94" s="114">
        <v>2.608</v>
      </c>
      <c r="L94" s="114">
        <v>0.292411</v>
      </c>
      <c r="M94" s="114">
        <v>0.898</v>
      </c>
    </row>
    <row r="95" spans="1:13" ht="24" customHeight="1" thickBot="1">
      <c r="A95" s="16"/>
      <c r="B95" s="64" t="s">
        <v>157</v>
      </c>
      <c r="C95" s="58"/>
      <c r="D95" s="58"/>
      <c r="E95" s="56"/>
      <c r="G95" s="112"/>
      <c r="H95" s="115">
        <v>2016</v>
      </c>
      <c r="I95" s="115">
        <v>25.94647</v>
      </c>
      <c r="J95" s="115">
        <v>0.75</v>
      </c>
      <c r="K95" s="115">
        <v>2.608</v>
      </c>
      <c r="L95" s="115">
        <v>0.288025</v>
      </c>
      <c r="M95" s="115">
        <v>0.898</v>
      </c>
    </row>
    <row r="96" spans="1:13" ht="24" customHeight="1">
      <c r="A96" s="67">
        <v>1</v>
      </c>
      <c r="B96" s="65" t="s">
        <v>177</v>
      </c>
      <c r="C96" s="61">
        <v>58.475</v>
      </c>
      <c r="D96" s="91">
        <v>24.99</v>
      </c>
      <c r="E96" s="90">
        <v>166</v>
      </c>
      <c r="G96" s="112">
        <v>1</v>
      </c>
      <c r="H96" s="115">
        <f>god+(G96-1)</f>
        <v>2017</v>
      </c>
      <c r="I96" s="121">
        <v>28.25798</v>
      </c>
      <c r="J96" s="116">
        <v>0.75</v>
      </c>
      <c r="K96" s="120">
        <v>2.608</v>
      </c>
      <c r="L96" s="117" t="s">
        <v>175</v>
      </c>
      <c r="M96" s="117" t="s">
        <v>176</v>
      </c>
    </row>
    <row r="97" spans="1:13" ht="25.5">
      <c r="A97" s="68"/>
      <c r="B97" s="57" t="s">
        <v>178</v>
      </c>
      <c r="C97" s="34"/>
      <c r="D97" s="82"/>
      <c r="E97" s="84"/>
      <c r="G97" s="113"/>
      <c r="H97" s="114">
        <v>2018</v>
      </c>
      <c r="I97" s="114" t="s">
        <v>180</v>
      </c>
      <c r="J97" s="114">
        <v>0.75</v>
      </c>
      <c r="K97" s="114">
        <v>2.608</v>
      </c>
      <c r="L97" s="114">
        <v>0.279449</v>
      </c>
      <c r="M97" s="114">
        <v>0.898</v>
      </c>
    </row>
    <row r="98" spans="1:13" ht="26.25" thickBot="1">
      <c r="A98" s="69"/>
      <c r="B98" s="66"/>
      <c r="C98" s="70"/>
      <c r="D98" s="83"/>
      <c r="E98" s="85"/>
      <c r="G98" s="113"/>
      <c r="H98" s="114">
        <v>2019</v>
      </c>
      <c r="I98" s="114" t="s">
        <v>180</v>
      </c>
      <c r="J98" s="114">
        <v>0.75</v>
      </c>
      <c r="K98" s="114">
        <v>2.608</v>
      </c>
      <c r="L98" s="114">
        <v>0.275257</v>
      </c>
      <c r="M98" s="114">
        <v>0.898</v>
      </c>
    </row>
    <row r="99" spans="2:13" ht="25.5">
      <c r="B99" s="107" t="s">
        <v>123</v>
      </c>
      <c r="C99" s="107"/>
      <c r="D99" s="107"/>
      <c r="E99" s="18"/>
      <c r="G99" s="110"/>
      <c r="H99" s="119"/>
      <c r="I99" s="119"/>
      <c r="J99" s="119"/>
      <c r="K99" s="119"/>
      <c r="L99" s="119"/>
      <c r="M99" s="119"/>
    </row>
    <row r="100" spans="2:5" ht="44.25" customHeight="1">
      <c r="B100" s="104" t="s">
        <v>124</v>
      </c>
      <c r="C100" s="104"/>
      <c r="D100" s="72" t="s">
        <v>125</v>
      </c>
      <c r="E100" s="18"/>
    </row>
    <row r="101" spans="2:5" ht="50.25" customHeight="1">
      <c r="B101" s="104" t="s">
        <v>126</v>
      </c>
      <c r="C101" s="104"/>
      <c r="D101" s="72" t="s">
        <v>125</v>
      </c>
      <c r="E101" s="18"/>
    </row>
    <row r="102" spans="2:5" ht="23.25">
      <c r="B102" s="105" t="s">
        <v>127</v>
      </c>
      <c r="C102" s="106"/>
      <c r="D102" s="106"/>
      <c r="E102" s="18"/>
    </row>
    <row r="103" spans="2:5" ht="23.25" customHeight="1">
      <c r="B103" s="104" t="s">
        <v>128</v>
      </c>
      <c r="C103" s="104"/>
      <c r="D103" s="72" t="s">
        <v>129</v>
      </c>
      <c r="E103" s="18"/>
    </row>
    <row r="104" spans="2:5" ht="23.25">
      <c r="B104" s="104" t="s">
        <v>130</v>
      </c>
      <c r="C104" s="104"/>
      <c r="D104" s="72" t="s">
        <v>131</v>
      </c>
      <c r="E104" s="18"/>
    </row>
    <row r="105" spans="2:5" ht="23.25">
      <c r="B105" s="105" t="s">
        <v>132</v>
      </c>
      <c r="C105" s="106"/>
      <c r="D105" s="106"/>
      <c r="E105" s="18"/>
    </row>
    <row r="106" spans="2:5" ht="23.25">
      <c r="B106" s="104" t="s">
        <v>128</v>
      </c>
      <c r="C106" s="104"/>
      <c r="D106" s="72" t="s">
        <v>140</v>
      </c>
      <c r="E106" s="18"/>
    </row>
    <row r="107" spans="2:5" ht="23.25">
      <c r="B107" s="104" t="s">
        <v>130</v>
      </c>
      <c r="C107" s="104"/>
      <c r="D107" s="72" t="s">
        <v>133</v>
      </c>
      <c r="E107" s="18"/>
    </row>
    <row r="108" spans="2:5" ht="23.25">
      <c r="B108" s="105" t="s">
        <v>134</v>
      </c>
      <c r="C108" s="106"/>
      <c r="D108" s="106"/>
      <c r="E108" s="18"/>
    </row>
    <row r="109" spans="2:5" ht="23.25">
      <c r="B109" s="108" t="s">
        <v>128</v>
      </c>
      <c r="C109" s="108"/>
      <c r="D109" s="72" t="s">
        <v>141</v>
      </c>
      <c r="E109" s="18"/>
    </row>
    <row r="110" spans="2:5" ht="23.25">
      <c r="B110" s="104" t="s">
        <v>135</v>
      </c>
      <c r="C110" s="104"/>
      <c r="D110" s="72" t="s">
        <v>138</v>
      </c>
      <c r="E110" s="18"/>
    </row>
    <row r="111" spans="2:5" ht="23.25">
      <c r="B111" s="104" t="s">
        <v>130</v>
      </c>
      <c r="C111" s="104"/>
      <c r="D111" s="72" t="s">
        <v>136</v>
      </c>
      <c r="E111" s="18"/>
    </row>
    <row r="112" spans="2:5" ht="23.25">
      <c r="B112" s="104" t="s">
        <v>137</v>
      </c>
      <c r="C112" s="104"/>
      <c r="D112" s="88" t="s">
        <v>154</v>
      </c>
      <c r="E112" s="18"/>
    </row>
  </sheetData>
  <sheetProtection/>
  <mergeCells count="18">
    <mergeCell ref="B111:C111"/>
    <mergeCell ref="B112:C112"/>
    <mergeCell ref="B107:C107"/>
    <mergeCell ref="B108:D108"/>
    <mergeCell ref="B109:C109"/>
    <mergeCell ref="B110:C110"/>
    <mergeCell ref="B105:D105"/>
    <mergeCell ref="B106:C106"/>
    <mergeCell ref="B99:D99"/>
    <mergeCell ref="B100:C100"/>
    <mergeCell ref="B101:C101"/>
    <mergeCell ref="B102:D102"/>
    <mergeCell ref="L91:L92"/>
    <mergeCell ref="M91:M92"/>
    <mergeCell ref="G91:G92"/>
    <mergeCell ref="H91:H92"/>
    <mergeCell ref="B103:C103"/>
    <mergeCell ref="B104:C10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L96:M96">
      <formula1>900</formula1>
    </dataValidation>
    <dataValidation type="decimal" allowBlank="1" showErrorMessage="1" errorTitle="Ошибка" error="Допускается ввод только неотрицательных чисел!" sqref="I96:K96">
      <formula1>0</formula1>
      <formula2>9.99999999999999E+23</formula2>
    </dataValidation>
  </dataValidations>
  <hyperlinks>
    <hyperlink ref="D112" r:id="rId1" display="KlevakinaOG@stw.ru"/>
  </hyperlinks>
  <printOptions/>
  <pageMargins left="0.75" right="0.75" top="1" bottom="1" header="0.5" footer="0.5"/>
  <pageSetup horizontalDpi="300" verticalDpi="300" orientation="portrait" paperSize="9" scale="2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cp:lastPrinted>2013-04-10T05:58:38Z</cp:lastPrinted>
  <dcterms:created xsi:type="dcterms:W3CDTF">2013-04-08T01:48:51Z</dcterms:created>
  <dcterms:modified xsi:type="dcterms:W3CDTF">2016-04-09T10:32:46Z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