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externalReferences>
    <externalReference r:id="rId4"/>
  </externalReferences>
  <definedNames>
    <definedName name="activity">'[1]Титульный'!$F$34</definedName>
    <definedName name="code">'[1]Инструкция'!$B$2</definedName>
    <definedName name="costs_OPS">'[1]ВО показатели'!$H$40</definedName>
    <definedName name="costs_PH">'[1]ВО показатели'!$H$48</definedName>
    <definedName name="fil">'[1]Титульный'!$F$29</definedName>
    <definedName name="godEnd">'[1]Титульный'!$F$21</definedName>
    <definedName name="godStart">'[1]Титульный'!$F$20</definedName>
    <definedName name="kind_of_purchase_method">'[1]TEHSHEET'!$O$2:$O$4</definedName>
    <definedName name="objective_of_IPR">'[1]TEHSHEET'!$N$2:$N$6</definedName>
    <definedName name="org">'[1]Титульный'!$F$27</definedName>
    <definedName name="source_of_funding">'[1]TEHSHEET'!$K$2:$K$13</definedName>
  </definedNames>
  <calcPr fullCalcOnLoad="1"/>
</workbook>
</file>

<file path=xl/sharedStrings.xml><?xml version="1.0" encoding="utf-8"?>
<sst xmlns="http://schemas.openxmlformats.org/spreadsheetml/2006/main" count="189" uniqueCount="106">
  <si>
    <t>№ п/п</t>
  </si>
  <si>
    <t>Наименование показателя</t>
  </si>
  <si>
    <t>Значение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</si>
  <si>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</si>
  <si>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</si>
  <si>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</si>
  <si>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Открытое акционерное общество "Северский трубный завод" г. Полевской 01.01.2012-31.12.2012гг</t>
  </si>
  <si>
    <t>Информация об инвестиционных программах и отчетах об их реализации *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</si>
  <si>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</si>
  <si>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</si>
  <si>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</si>
  <si>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</si>
  <si>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</si>
  <si>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</si>
  <si>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</si>
  <si>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</si>
  <si>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</si>
  <si>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</si>
  <si>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</si>
  <si>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12</t>
  </si>
  <si>
    <t>Мероприятие 13</t>
  </si>
  <si>
    <t>Мероприятие 14</t>
  </si>
  <si>
    <t>5</t>
  </si>
  <si>
    <t>6</t>
  </si>
  <si>
    <t>7</t>
  </si>
  <si>
    <t>8</t>
  </si>
  <si>
    <t>Наименование инвестиционной программы (мероприятия)</t>
  </si>
  <si>
    <t>"Развитие системы водоотведения ОАО "Северский трубный завод" Полевского городского округа на 2012-2020 годы"</t>
  </si>
  <si>
    <t>Разработка проектно-сметной документации по модернизации станции аэрации и биологической очистки, проведение государственной экспертизы проекта</t>
  </si>
  <si>
    <t>Разработка проектно-сметной документации по модернизации станции аэрации и биологнической очистки, проведение государственной экспертизы проекта</t>
  </si>
  <si>
    <t>Модернизация аэротенков</t>
  </si>
  <si>
    <t>Модернизация первичных отстойников</t>
  </si>
  <si>
    <t>Модернизация системы рециркуляции активного ила</t>
  </si>
  <si>
    <t>Модернизация блока механического обезвоживания осадка</t>
  </si>
  <si>
    <t>Строительство реагентного хозяйства</t>
  </si>
  <si>
    <t>Строительство узла ультрафиолетовой обработки очищенных стоков</t>
  </si>
  <si>
    <t>Строительство блока доочистки стоков</t>
  </si>
  <si>
    <t>Строительство первичного отстойника</t>
  </si>
  <si>
    <t>Строительство 4-х коридорных аэротенков в количестве 2 шт.</t>
  </si>
  <si>
    <t>Строительство вторичных радиальных отстойников, 2 шт, диаметром 18м.</t>
  </si>
  <si>
    <t>Строительство здания решеток, с решетками Rotamat R05, Производительностью 40,0 тыс. м3/сутки</t>
  </si>
  <si>
    <t>Строительство сетей и подключение объектов строительства</t>
  </si>
  <si>
    <t>Цель инвестиционной программы</t>
  </si>
  <si>
    <t>прочее</t>
  </si>
  <si>
    <t>х</t>
  </si>
  <si>
    <t>Срок начала реализации инвестиционной программы</t>
  </si>
  <si>
    <t>01.01.2012</t>
  </si>
  <si>
    <t>01.01.2013</t>
  </si>
  <si>
    <t>01.01.2016</t>
  </si>
  <si>
    <t>01.01.2015</t>
  </si>
  <si>
    <t>01.01.2017</t>
  </si>
  <si>
    <t>01.01.2014</t>
  </si>
  <si>
    <t>Срок окончания реализации инвестиционной программы</t>
  </si>
  <si>
    <t>31.12.2012</t>
  </si>
  <si>
    <t>31.12.2013</t>
  </si>
  <si>
    <t>31.12.2014</t>
  </si>
  <si>
    <t>31.12.2016</t>
  </si>
  <si>
    <t>31.12.2015</t>
  </si>
  <si>
    <t>31.12.2018</t>
  </si>
  <si>
    <t>31.12.2017</t>
  </si>
  <si>
    <t>31.12.2020</t>
  </si>
  <si>
    <t>31.12.2019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</si>
  <si>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 реализации</t>
    </r>
    <r>
      <rPr>
        <b/>
        <sz val="9"/>
        <rFont val="Tahoma"/>
        <family val="2"/>
      </rPr>
      <t xml:space="preserve"> (тыс.руб.), в том числе по источникам финансирования:</t>
    </r>
  </si>
  <si>
    <t>5.1</t>
  </si>
  <si>
    <t>ср-ва внебюджетных фондов</t>
  </si>
  <si>
    <t>5.2</t>
  </si>
  <si>
    <t>плата за подключение</t>
  </si>
  <si>
    <t>5.3</t>
  </si>
  <si>
    <t>амортизация</t>
  </si>
  <si>
    <t>5.4</t>
  </si>
  <si>
    <t>бюджет субъекта РФ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</si>
  <si>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финансирования:</t>
    </r>
  </si>
  <si>
    <t>6.1</t>
  </si>
  <si>
    <t>6.2</t>
  </si>
  <si>
    <t>Эффективность реализации инвестиционной программы (включая изменения технико-экономических показателей организации):</t>
  </si>
  <si>
    <t>7.1</t>
  </si>
  <si>
    <t>Срок окупаемости, лет</t>
  </si>
  <si>
    <t>Факт за отчетный период</t>
  </si>
  <si>
    <t>Факт на начало реализации программы**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</si>
  <si>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</si>
  <si>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</si>
  <si>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</si>
  <si>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</si>
  <si>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</si>
  <si>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</si>
  <si>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</si>
  <si>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Численность населения, пользующегося услугами данной организации, чел.</t>
  </si>
  <si>
    <t>7.6</t>
  </si>
  <si>
    <t>Удельное водоотведение, куб.м/чел</t>
  </si>
  <si>
    <t>7.7</t>
  </si>
  <si>
    <t>Количество аварий на 1 км сетей водоотведения, ед.</t>
  </si>
  <si>
    <t>7.8</t>
  </si>
  <si>
    <t>Производительность труда на 1 человека, тыс. руб./чел.</t>
  </si>
  <si>
    <t>Использование инвестиционных средств за отчетный год (тыс.руб.)</t>
  </si>
  <si>
    <t>Всего, в том числе по источникам финансирования:</t>
  </si>
  <si>
    <t>I квартал, профинансировано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</si>
  <si>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</si>
  <si>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</si>
  <si>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</si>
  <si>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</si>
  <si>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</si>
  <si>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</si>
  <si>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</si>
  <si>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8.1</t>
  </si>
  <si>
    <t>заемные ср-ва др. организаций</t>
  </si>
  <si>
    <t>На последнюю дату отчетного периода, предшествующего периоду начала реализации инвестиционной программы.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</si>
</sst>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sz val="10"/>
      <name val="Arial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0"/>
      <name val="Arial Cyr"/>
      <family val="0"/>
    </font>
    <font>
      <b/>
      <u val="single"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NumberFormat="1" applyFont="1" applyAlignment="1" applyProtection="1">
      <alignment vertical="center"/>
      <protection/>
    </xf>
    <xf numFmtId="0" fontId="3" fillId="0" borderId="0" xfId="54" applyFont="1" applyAlignment="1" applyProtection="1">
      <alignment vertical="center" wrapText="1"/>
      <protection/>
    </xf>
    <xf numFmtId="0" fontId="5" fillId="0" borderId="0" xfId="54" applyFont="1" applyFill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54" applyFont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8" fillId="0" borderId="0" xfId="42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 indent="2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 indent="2"/>
      <protection/>
    </xf>
    <xf numFmtId="0" fontId="11" fillId="0" borderId="10" xfId="0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5_Книга2" xfId="54"/>
    <cellStyle name="Обычный_ЖКУ_проек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yatuninaMN\&#1056;&#1072;&#1073;&#1086;&#1095;&#1080;&#1081;%20&#1089;&#1090;&#1086;&#1083;\JKH.OPEN.INFO.BALANCE.VO_(v5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ВО характеристики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JKH.OPEN.INFO.BALANCE.VO</v>
          </cell>
        </row>
      </sheetData>
      <sheetData sheetId="5"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Открытое акционерное общество "Северский трубный завод", г.Полевской</v>
          </cell>
        </row>
        <row r="34">
          <cell r="F34" t="str">
            <v>Оказание услуг в сфере водоотведения и очистки сточных вод</v>
          </cell>
        </row>
      </sheetData>
      <sheetData sheetId="8">
        <row r="40">
          <cell r="H40">
            <v>4892.925</v>
          </cell>
        </row>
        <row r="48">
          <cell r="H48">
            <v>0</v>
          </cell>
        </row>
      </sheetData>
      <sheetData sheetId="13">
        <row r="2">
          <cell r="K2" t="str">
            <v>кредиты банков</v>
          </cell>
          <cell r="N2" t="str">
            <v>автоматизация (с уменьшением штата)</v>
          </cell>
          <cell r="O2" t="str">
            <v>торги/аукционы</v>
          </cell>
        </row>
        <row r="3">
          <cell r="K3" t="str">
            <v>кредиты иностранных банков</v>
          </cell>
          <cell r="N3" t="str">
            <v>уменьшение удельных затрат (повышение КПД)</v>
          </cell>
          <cell r="O3" t="str">
            <v>прямые договора без торгов</v>
          </cell>
        </row>
        <row r="4">
          <cell r="K4" t="str">
            <v>заемные ср-ва др. организаций</v>
          </cell>
          <cell r="N4" t="str">
            <v>уменьшение издержек на производство</v>
          </cell>
          <cell r="O4" t="str">
            <v>прочее</v>
          </cell>
        </row>
        <row r="5">
          <cell r="K5" t="str">
            <v>федеральный бюджет</v>
          </cell>
          <cell r="N5" t="str">
            <v>снижение аварийности</v>
          </cell>
        </row>
        <row r="6">
          <cell r="K6" t="str">
            <v>бюджет субъекта РФ</v>
          </cell>
          <cell r="N6" t="str">
            <v>прочее</v>
          </cell>
        </row>
        <row r="7">
          <cell r="K7" t="str">
            <v>бюджет муниципального образования</v>
          </cell>
        </row>
        <row r="8">
          <cell r="K8" t="str">
            <v>ср-ва внебюджетных фондов</v>
          </cell>
        </row>
        <row r="9">
          <cell r="K9" t="str">
            <v>прибыль, направляемая на инвестиции</v>
          </cell>
        </row>
        <row r="10">
          <cell r="K10" t="str">
            <v>амортизация</v>
          </cell>
        </row>
        <row r="11">
          <cell r="K11" t="str">
            <v>инвестиционная надбавка к тарифу</v>
          </cell>
        </row>
        <row r="12">
          <cell r="K12" t="str">
            <v>плата за подключение</v>
          </cell>
        </row>
        <row r="13">
          <cell r="K13" t="str">
            <v>прочие средства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7"/>
  <sheetViews>
    <sheetView tabSelected="1" zoomScale="64" zoomScaleNormal="64" zoomScalePageLayoutView="0" workbookViewId="0" topLeftCell="A1">
      <selection activeCell="C16" sqref="C16:D16"/>
    </sheetView>
  </sheetViews>
  <sheetFormatPr defaultColWidth="9.140625" defaultRowHeight="15"/>
  <cols>
    <col min="2" max="2" width="4.8515625" style="0" customWidth="1"/>
    <col min="3" max="3" width="18.140625" style="0" customWidth="1"/>
    <col min="4" max="4" width="30.7109375" style="0" customWidth="1"/>
    <col min="5" max="5" width="17.57421875" style="0" customWidth="1"/>
    <col min="6" max="6" width="17.8515625" style="0" customWidth="1"/>
    <col min="7" max="7" width="17.140625" style="0" customWidth="1"/>
    <col min="8" max="8" width="10.57421875" style="0" customWidth="1"/>
    <col min="9" max="9" width="11.00390625" style="0" customWidth="1"/>
    <col min="10" max="10" width="11.140625" style="0" customWidth="1"/>
    <col min="11" max="11" width="10.421875" style="0" customWidth="1"/>
    <col min="12" max="13" width="11.00390625" style="0" customWidth="1"/>
    <col min="14" max="14" width="11.140625" style="0" customWidth="1"/>
    <col min="15" max="16" width="10.7109375" style="0" customWidth="1"/>
    <col min="17" max="17" width="11.140625" style="0" customWidth="1"/>
    <col min="18" max="18" width="10.57421875" style="0" customWidth="1"/>
    <col min="19" max="19" width="11.421875" style="0" customWidth="1"/>
  </cols>
  <sheetData>
    <row r="2" spans="2:20" ht="15">
      <c r="B2" s="2"/>
      <c r="C2" s="2"/>
      <c r="D2" s="2"/>
      <c r="E2" s="1" t="str">
        <f>code</f>
        <v>Код шаблона: JKH.OPEN.INFO.BALANCE.VO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</row>
    <row r="3" spans="2:20" ht="15" customHeight="1">
      <c r="B3" s="39" t="s">
        <v>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"/>
    </row>
    <row r="4" spans="2:20" ht="1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4"/>
    </row>
    <row r="5" spans="2:20" ht="15" customHeight="1">
      <c r="B5" s="40" t="s">
        <v>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5"/>
    </row>
    <row r="6" spans="2:20" ht="15">
      <c r="B6" s="34"/>
      <c r="C6" s="34"/>
      <c r="D6" s="34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5"/>
    </row>
    <row r="7" spans="2:20" ht="15">
      <c r="B7" s="34"/>
      <c r="C7" s="34"/>
      <c r="D7" s="34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5"/>
    </row>
    <row r="8" spans="2:20" ht="34.5" customHeight="1">
      <c r="B8" s="15" t="s">
        <v>0</v>
      </c>
      <c r="C8" s="46" t="s">
        <v>1</v>
      </c>
      <c r="D8" s="46"/>
      <c r="E8" s="15" t="s">
        <v>2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14</v>
      </c>
      <c r="M8" s="15" t="s">
        <v>15</v>
      </c>
      <c r="N8" s="15" t="s">
        <v>16</v>
      </c>
      <c r="O8" s="15" t="s">
        <v>17</v>
      </c>
      <c r="P8" s="15" t="s">
        <v>18</v>
      </c>
      <c r="Q8" s="15" t="s">
        <v>19</v>
      </c>
      <c r="R8" s="15" t="s">
        <v>20</v>
      </c>
      <c r="S8" s="15" t="s">
        <v>21</v>
      </c>
      <c r="T8" s="12"/>
    </row>
    <row r="9" spans="2:20" ht="152.25" customHeight="1">
      <c r="B9" s="17">
        <v>1</v>
      </c>
      <c r="C9" s="47" t="s">
        <v>26</v>
      </c>
      <c r="D9" s="48"/>
      <c r="E9" s="18" t="s">
        <v>27</v>
      </c>
      <c r="F9" s="18" t="s">
        <v>28</v>
      </c>
      <c r="G9" s="18" t="s">
        <v>29</v>
      </c>
      <c r="H9" s="18" t="s">
        <v>30</v>
      </c>
      <c r="I9" s="18" t="s">
        <v>31</v>
      </c>
      <c r="J9" s="18" t="s">
        <v>32</v>
      </c>
      <c r="K9" s="18" t="s">
        <v>33</v>
      </c>
      <c r="L9" s="18" t="s">
        <v>34</v>
      </c>
      <c r="M9" s="18" t="s">
        <v>35</v>
      </c>
      <c r="N9" s="18" t="s">
        <v>36</v>
      </c>
      <c r="O9" s="18" t="s">
        <v>37</v>
      </c>
      <c r="P9" s="18" t="s">
        <v>38</v>
      </c>
      <c r="Q9" s="18" t="s">
        <v>39</v>
      </c>
      <c r="R9" s="18" t="s">
        <v>40</v>
      </c>
      <c r="S9" s="18" t="s">
        <v>41</v>
      </c>
      <c r="T9" s="7"/>
    </row>
    <row r="10" spans="2:20" ht="15">
      <c r="B10" s="17">
        <v>2</v>
      </c>
      <c r="C10" s="49" t="s">
        <v>42</v>
      </c>
      <c r="D10" s="49" t="s">
        <v>42</v>
      </c>
      <c r="E10" s="19" t="s">
        <v>43</v>
      </c>
      <c r="F10" s="16" t="s">
        <v>44</v>
      </c>
      <c r="G10" s="16" t="s">
        <v>44</v>
      </c>
      <c r="H10" s="16" t="s">
        <v>44</v>
      </c>
      <c r="I10" s="16" t="s">
        <v>44</v>
      </c>
      <c r="J10" s="16" t="s">
        <v>44</v>
      </c>
      <c r="K10" s="16" t="s">
        <v>44</v>
      </c>
      <c r="L10" s="16" t="s">
        <v>44</v>
      </c>
      <c r="M10" s="16" t="s">
        <v>44</v>
      </c>
      <c r="N10" s="16" t="s">
        <v>44</v>
      </c>
      <c r="O10" s="16" t="s">
        <v>44</v>
      </c>
      <c r="P10" s="16" t="s">
        <v>44</v>
      </c>
      <c r="Q10" s="16" t="s">
        <v>44</v>
      </c>
      <c r="R10" s="16" t="s">
        <v>44</v>
      </c>
      <c r="S10" s="16" t="s">
        <v>44</v>
      </c>
      <c r="T10" s="7"/>
    </row>
    <row r="11" spans="2:20" ht="30.75" customHeight="1">
      <c r="B11" s="16">
        <v>3</v>
      </c>
      <c r="C11" s="50" t="s">
        <v>45</v>
      </c>
      <c r="D11" s="50"/>
      <c r="E11" s="20" t="s">
        <v>46</v>
      </c>
      <c r="F11" s="20" t="s">
        <v>46</v>
      </c>
      <c r="G11" s="20" t="s">
        <v>46</v>
      </c>
      <c r="H11" s="20" t="s">
        <v>47</v>
      </c>
      <c r="I11" s="20" t="s">
        <v>48</v>
      </c>
      <c r="J11" s="20" t="s">
        <v>49</v>
      </c>
      <c r="K11" s="20" t="s">
        <v>50</v>
      </c>
      <c r="L11" s="20" t="s">
        <v>48</v>
      </c>
      <c r="M11" s="20" t="s">
        <v>50</v>
      </c>
      <c r="N11" s="20" t="s">
        <v>50</v>
      </c>
      <c r="O11" s="20" t="s">
        <v>50</v>
      </c>
      <c r="P11" s="20" t="s">
        <v>51</v>
      </c>
      <c r="Q11" s="20" t="s">
        <v>48</v>
      </c>
      <c r="R11" s="20" t="s">
        <v>51</v>
      </c>
      <c r="S11" s="20" t="s">
        <v>51</v>
      </c>
      <c r="T11" s="7"/>
    </row>
    <row r="12" spans="2:20" ht="30.75" customHeight="1">
      <c r="B12" s="16">
        <v>4</v>
      </c>
      <c r="C12" s="50" t="s">
        <v>52</v>
      </c>
      <c r="D12" s="50"/>
      <c r="E12" s="20" t="s">
        <v>53</v>
      </c>
      <c r="F12" s="20" t="s">
        <v>53</v>
      </c>
      <c r="G12" s="20" t="s">
        <v>54</v>
      </c>
      <c r="H12" s="20" t="s">
        <v>55</v>
      </c>
      <c r="I12" s="20" t="s">
        <v>56</v>
      </c>
      <c r="J12" s="20" t="s">
        <v>57</v>
      </c>
      <c r="K12" s="20" t="s">
        <v>58</v>
      </c>
      <c r="L12" s="20" t="s">
        <v>59</v>
      </c>
      <c r="M12" s="20" t="s">
        <v>60</v>
      </c>
      <c r="N12" s="20" t="s">
        <v>60</v>
      </c>
      <c r="O12" s="20" t="s">
        <v>61</v>
      </c>
      <c r="P12" s="20" t="s">
        <v>56</v>
      </c>
      <c r="Q12" s="20" t="s">
        <v>59</v>
      </c>
      <c r="R12" s="20" t="s">
        <v>59</v>
      </c>
      <c r="S12" s="20" t="s">
        <v>60</v>
      </c>
      <c r="T12" s="7"/>
    </row>
    <row r="13" spans="2:20" ht="66.75" customHeight="1">
      <c r="B13" s="17" t="s">
        <v>22</v>
      </c>
      <c r="C13" s="49" t="s">
        <v>62</v>
      </c>
      <c r="D13" s="49"/>
      <c r="E13" s="21">
        <f aca="true" t="shared" si="0" ref="E13:E20">SUM(F13:S13)</f>
        <v>276032.87</v>
      </c>
      <c r="F13" s="21">
        <f aca="true" t="shared" si="1" ref="F13:S13">SUM(F14:F17)</f>
        <v>12442.869999999999</v>
      </c>
      <c r="G13" s="21">
        <f t="shared" si="1"/>
        <v>9200</v>
      </c>
      <c r="H13" s="21">
        <f t="shared" si="1"/>
        <v>10000</v>
      </c>
      <c r="I13" s="21">
        <f t="shared" si="1"/>
        <v>8000</v>
      </c>
      <c r="J13" s="21">
        <f t="shared" si="1"/>
        <v>5000</v>
      </c>
      <c r="K13" s="21">
        <f t="shared" si="1"/>
        <v>8500</v>
      </c>
      <c r="L13" s="21">
        <f t="shared" si="1"/>
        <v>3000</v>
      </c>
      <c r="M13" s="21">
        <f t="shared" si="1"/>
        <v>25000</v>
      </c>
      <c r="N13" s="21">
        <f t="shared" si="1"/>
        <v>30000</v>
      </c>
      <c r="O13" s="21">
        <f t="shared" si="1"/>
        <v>15000</v>
      </c>
      <c r="P13" s="21">
        <f t="shared" si="1"/>
        <v>40000</v>
      </c>
      <c r="Q13" s="21">
        <f t="shared" si="1"/>
        <v>25000</v>
      </c>
      <c r="R13" s="21">
        <f t="shared" si="1"/>
        <v>69890</v>
      </c>
      <c r="S13" s="21">
        <f t="shared" si="1"/>
        <v>15000</v>
      </c>
      <c r="T13" s="7"/>
    </row>
    <row r="14" spans="2:20" ht="15">
      <c r="B14" s="16" t="s">
        <v>63</v>
      </c>
      <c r="C14" s="51" t="s">
        <v>64</v>
      </c>
      <c r="D14" s="51"/>
      <c r="E14" s="22">
        <f t="shared" si="0"/>
        <v>67970</v>
      </c>
      <c r="F14" s="23">
        <v>11000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7500</v>
      </c>
      <c r="N14" s="23">
        <v>9000</v>
      </c>
      <c r="O14" s="23">
        <v>0</v>
      </c>
      <c r="P14" s="23">
        <v>12000</v>
      </c>
      <c r="Q14" s="23">
        <v>7500</v>
      </c>
      <c r="R14" s="23">
        <v>20970</v>
      </c>
      <c r="S14" s="23">
        <v>0</v>
      </c>
      <c r="T14" s="7"/>
    </row>
    <row r="15" spans="2:20" ht="15">
      <c r="B15" s="16" t="s">
        <v>65</v>
      </c>
      <c r="C15" s="51" t="s">
        <v>66</v>
      </c>
      <c r="D15" s="51"/>
      <c r="E15" s="22">
        <f t="shared" si="0"/>
        <v>81632.87</v>
      </c>
      <c r="F15" s="23">
        <v>1442.87</v>
      </c>
      <c r="G15" s="23">
        <v>9200</v>
      </c>
      <c r="H15" s="23">
        <v>10000</v>
      </c>
      <c r="I15" s="23">
        <v>8000</v>
      </c>
      <c r="J15" s="23">
        <v>5000</v>
      </c>
      <c r="K15" s="23">
        <v>8500</v>
      </c>
      <c r="L15" s="23">
        <v>0</v>
      </c>
      <c r="M15" s="23">
        <v>1250</v>
      </c>
      <c r="N15" s="23">
        <v>1500</v>
      </c>
      <c r="O15" s="23">
        <v>15000</v>
      </c>
      <c r="P15" s="23">
        <v>2000</v>
      </c>
      <c r="Q15" s="23">
        <v>1250</v>
      </c>
      <c r="R15" s="23">
        <v>3490</v>
      </c>
      <c r="S15" s="23">
        <v>15000</v>
      </c>
      <c r="T15" s="7"/>
    </row>
    <row r="16" spans="2:20" ht="15">
      <c r="B16" s="16" t="s">
        <v>67</v>
      </c>
      <c r="C16" s="51" t="s">
        <v>68</v>
      </c>
      <c r="D16" s="51"/>
      <c r="E16" s="22">
        <f t="shared" si="0"/>
        <v>3000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3000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7"/>
    </row>
    <row r="17" spans="2:20" ht="15">
      <c r="B17" s="16" t="s">
        <v>69</v>
      </c>
      <c r="C17" s="51" t="s">
        <v>70</v>
      </c>
      <c r="D17" s="51"/>
      <c r="E17" s="22">
        <f t="shared" si="0"/>
        <v>123430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16250</v>
      </c>
      <c r="N17" s="23">
        <v>19500</v>
      </c>
      <c r="O17" s="23">
        <v>0</v>
      </c>
      <c r="P17" s="23">
        <v>26000</v>
      </c>
      <c r="Q17" s="23">
        <v>16250</v>
      </c>
      <c r="R17" s="23">
        <v>45430</v>
      </c>
      <c r="S17" s="23">
        <v>0</v>
      </c>
      <c r="T17" s="7"/>
    </row>
    <row r="18" spans="2:20" ht="49.5" customHeight="1">
      <c r="B18" s="17" t="s">
        <v>23</v>
      </c>
      <c r="C18" s="49" t="s">
        <v>71</v>
      </c>
      <c r="D18" s="49"/>
      <c r="E18" s="21">
        <f t="shared" si="0"/>
        <v>20442.87</v>
      </c>
      <c r="F18" s="21">
        <f aca="true" t="shared" si="2" ref="F18:S18">SUM(F19:F20)</f>
        <v>12442.869999999999</v>
      </c>
      <c r="G18" s="21">
        <f t="shared" si="2"/>
        <v>8000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7"/>
    </row>
    <row r="19" spans="2:20" ht="15">
      <c r="B19" s="16" t="s">
        <v>72</v>
      </c>
      <c r="C19" s="51" t="s">
        <v>64</v>
      </c>
      <c r="D19" s="51"/>
      <c r="E19" s="22">
        <f t="shared" si="0"/>
        <v>11000</v>
      </c>
      <c r="F19" s="23">
        <v>11000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7"/>
    </row>
    <row r="20" spans="2:20" ht="15">
      <c r="B20" s="16" t="s">
        <v>73</v>
      </c>
      <c r="C20" s="51" t="s">
        <v>66</v>
      </c>
      <c r="D20" s="51"/>
      <c r="E20" s="22">
        <f t="shared" si="0"/>
        <v>9442.869999999999</v>
      </c>
      <c r="F20" s="23">
        <v>1442.87</v>
      </c>
      <c r="G20" s="23">
        <v>8000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7"/>
    </row>
    <row r="21" spans="2:20" ht="40.5" customHeight="1">
      <c r="B21" s="17" t="s">
        <v>24</v>
      </c>
      <c r="C21" s="49" t="s">
        <v>74</v>
      </c>
      <c r="D21" s="49"/>
      <c r="E21" s="16" t="s">
        <v>44</v>
      </c>
      <c r="F21" s="16" t="s">
        <v>44</v>
      </c>
      <c r="G21" s="16" t="s">
        <v>44</v>
      </c>
      <c r="H21" s="16" t="s">
        <v>44</v>
      </c>
      <c r="I21" s="16" t="s">
        <v>44</v>
      </c>
      <c r="J21" s="16" t="s">
        <v>44</v>
      </c>
      <c r="K21" s="16" t="s">
        <v>44</v>
      </c>
      <c r="L21" s="16" t="s">
        <v>44</v>
      </c>
      <c r="M21" s="16" t="s">
        <v>44</v>
      </c>
      <c r="N21" s="16" t="s">
        <v>44</v>
      </c>
      <c r="O21" s="16" t="s">
        <v>44</v>
      </c>
      <c r="P21" s="16" t="s">
        <v>44</v>
      </c>
      <c r="Q21" s="16" t="s">
        <v>44</v>
      </c>
      <c r="R21" s="16" t="s">
        <v>44</v>
      </c>
      <c r="S21" s="16" t="s">
        <v>44</v>
      </c>
      <c r="T21" s="7"/>
    </row>
    <row r="22" spans="2:20" ht="28.5" customHeight="1">
      <c r="B22" s="37" t="s">
        <v>75</v>
      </c>
      <c r="C22" s="41" t="s">
        <v>76</v>
      </c>
      <c r="D22" s="24" t="s">
        <v>77</v>
      </c>
      <c r="E22" s="23">
        <v>10</v>
      </c>
      <c r="F22" s="23">
        <v>1</v>
      </c>
      <c r="G22" s="23">
        <v>2</v>
      </c>
      <c r="H22" s="23">
        <v>2</v>
      </c>
      <c r="I22" s="23">
        <v>1</v>
      </c>
      <c r="J22" s="23">
        <v>1</v>
      </c>
      <c r="K22" s="23">
        <v>2</v>
      </c>
      <c r="L22" s="23">
        <v>0</v>
      </c>
      <c r="M22" s="23">
        <v>4</v>
      </c>
      <c r="N22" s="23">
        <v>4</v>
      </c>
      <c r="O22" s="23">
        <v>3</v>
      </c>
      <c r="P22" s="23">
        <v>3</v>
      </c>
      <c r="Q22" s="23">
        <v>2</v>
      </c>
      <c r="R22" s="23">
        <v>4</v>
      </c>
      <c r="S22" s="23">
        <v>6</v>
      </c>
      <c r="T22" s="7"/>
    </row>
    <row r="23" spans="2:20" ht="31.5" customHeight="1">
      <c r="B23" s="37"/>
      <c r="C23" s="41"/>
      <c r="D23" s="24" t="s">
        <v>78</v>
      </c>
      <c r="E23" s="23">
        <v>1</v>
      </c>
      <c r="F23" s="23">
        <v>1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7"/>
    </row>
    <row r="24" spans="2:20" ht="28.5" customHeight="1">
      <c r="B24" s="37" t="s">
        <v>79</v>
      </c>
      <c r="C24" s="41" t="s">
        <v>80</v>
      </c>
      <c r="D24" s="24" t="s">
        <v>77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7"/>
    </row>
    <row r="25" spans="2:20" ht="37.5" customHeight="1">
      <c r="B25" s="37"/>
      <c r="C25" s="41"/>
      <c r="D25" s="24" t="s">
        <v>78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7"/>
    </row>
    <row r="26" spans="2:20" ht="30.75" customHeight="1">
      <c r="B26" s="37" t="s">
        <v>81</v>
      </c>
      <c r="C26" s="41" t="s">
        <v>82</v>
      </c>
      <c r="D26" s="24" t="s">
        <v>77</v>
      </c>
      <c r="E26" s="23">
        <v>24</v>
      </c>
      <c r="F26" s="23">
        <v>24</v>
      </c>
      <c r="G26" s="23">
        <v>24</v>
      </c>
      <c r="H26" s="23">
        <v>24</v>
      </c>
      <c r="I26" s="23">
        <v>24</v>
      </c>
      <c r="J26" s="23">
        <v>24</v>
      </c>
      <c r="K26" s="23">
        <v>24</v>
      </c>
      <c r="L26" s="23">
        <v>24</v>
      </c>
      <c r="M26" s="23">
        <v>24</v>
      </c>
      <c r="N26" s="23">
        <v>24</v>
      </c>
      <c r="O26" s="23">
        <v>24</v>
      </c>
      <c r="P26" s="23">
        <v>24</v>
      </c>
      <c r="Q26" s="23">
        <v>24</v>
      </c>
      <c r="R26" s="23">
        <v>24</v>
      </c>
      <c r="S26" s="23">
        <v>24</v>
      </c>
      <c r="T26" s="7"/>
    </row>
    <row r="27" spans="2:20" ht="38.25" customHeight="1">
      <c r="B27" s="37"/>
      <c r="C27" s="41"/>
      <c r="D27" s="24" t="s">
        <v>78</v>
      </c>
      <c r="E27" s="23">
        <v>24</v>
      </c>
      <c r="F27" s="23">
        <v>24</v>
      </c>
      <c r="G27" s="23">
        <v>24</v>
      </c>
      <c r="H27" s="23">
        <v>24</v>
      </c>
      <c r="I27" s="23">
        <v>24</v>
      </c>
      <c r="J27" s="23">
        <v>24</v>
      </c>
      <c r="K27" s="23">
        <v>24</v>
      </c>
      <c r="L27" s="23">
        <v>24</v>
      </c>
      <c r="M27" s="23">
        <v>24</v>
      </c>
      <c r="N27" s="23">
        <v>24</v>
      </c>
      <c r="O27" s="23">
        <v>24</v>
      </c>
      <c r="P27" s="23">
        <v>24</v>
      </c>
      <c r="Q27" s="23">
        <v>24</v>
      </c>
      <c r="R27" s="23">
        <v>24</v>
      </c>
      <c r="S27" s="23">
        <v>24</v>
      </c>
      <c r="T27" s="7"/>
    </row>
    <row r="28" spans="2:20" ht="24.75" customHeight="1">
      <c r="B28" s="37" t="s">
        <v>83</v>
      </c>
      <c r="C28" s="41" t="s">
        <v>84</v>
      </c>
      <c r="D28" s="24" t="s">
        <v>77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7"/>
    </row>
    <row r="29" spans="2:20" ht="31.5" customHeight="1">
      <c r="B29" s="37"/>
      <c r="C29" s="41"/>
      <c r="D29" s="24" t="s">
        <v>78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7"/>
    </row>
    <row r="30" spans="2:20" ht="26.25" customHeight="1">
      <c r="B30" s="37" t="s">
        <v>85</v>
      </c>
      <c r="C30" s="41" t="s">
        <v>86</v>
      </c>
      <c r="D30" s="24" t="s">
        <v>77</v>
      </c>
      <c r="E30" s="25">
        <v>41248</v>
      </c>
      <c r="F30" s="26">
        <v>41248</v>
      </c>
      <c r="G30" s="26">
        <v>41248</v>
      </c>
      <c r="H30" s="26">
        <v>41248</v>
      </c>
      <c r="I30" s="26">
        <v>41248</v>
      </c>
      <c r="J30" s="26">
        <v>41248</v>
      </c>
      <c r="K30" s="26">
        <v>41248</v>
      </c>
      <c r="L30" s="26">
        <v>41248</v>
      </c>
      <c r="M30" s="26">
        <v>41248</v>
      </c>
      <c r="N30" s="26">
        <v>41248</v>
      </c>
      <c r="O30" s="26">
        <v>41248</v>
      </c>
      <c r="P30" s="26">
        <v>41248</v>
      </c>
      <c r="Q30" s="26">
        <v>41248</v>
      </c>
      <c r="R30" s="26">
        <v>41248</v>
      </c>
      <c r="S30" s="26">
        <v>41248</v>
      </c>
      <c r="T30" s="7"/>
    </row>
    <row r="31" spans="2:20" ht="33.75" customHeight="1">
      <c r="B31" s="37"/>
      <c r="C31" s="41"/>
      <c r="D31" s="24" t="s">
        <v>78</v>
      </c>
      <c r="E31" s="25">
        <v>41248</v>
      </c>
      <c r="F31" s="26">
        <v>41248</v>
      </c>
      <c r="G31" s="26">
        <v>41248</v>
      </c>
      <c r="H31" s="26">
        <v>41248</v>
      </c>
      <c r="I31" s="26">
        <v>41248</v>
      </c>
      <c r="J31" s="26">
        <v>41248</v>
      </c>
      <c r="K31" s="26">
        <v>41248</v>
      </c>
      <c r="L31" s="26">
        <v>41248</v>
      </c>
      <c r="M31" s="26">
        <v>41248</v>
      </c>
      <c r="N31" s="26">
        <v>41248</v>
      </c>
      <c r="O31" s="26">
        <v>41248</v>
      </c>
      <c r="P31" s="26">
        <v>41248</v>
      </c>
      <c r="Q31" s="26">
        <v>41248</v>
      </c>
      <c r="R31" s="26">
        <v>41248</v>
      </c>
      <c r="S31" s="26">
        <v>41248</v>
      </c>
      <c r="T31" s="7"/>
    </row>
    <row r="32" spans="2:20" ht="31.5" customHeight="1">
      <c r="B32" s="37" t="s">
        <v>87</v>
      </c>
      <c r="C32" s="41" t="s">
        <v>88</v>
      </c>
      <c r="D32" s="24" t="s">
        <v>77</v>
      </c>
      <c r="E32" s="23">
        <v>114.1</v>
      </c>
      <c r="F32" s="23">
        <v>114.1</v>
      </c>
      <c r="G32" s="23">
        <v>114.1</v>
      </c>
      <c r="H32" s="23">
        <v>114.1</v>
      </c>
      <c r="I32" s="23">
        <v>114.1</v>
      </c>
      <c r="J32" s="23">
        <v>114.1</v>
      </c>
      <c r="K32" s="23">
        <v>114.1</v>
      </c>
      <c r="L32" s="23">
        <v>114.1</v>
      </c>
      <c r="M32" s="23">
        <v>114.1</v>
      </c>
      <c r="N32" s="23">
        <v>114.1</v>
      </c>
      <c r="O32" s="23">
        <v>114.1</v>
      </c>
      <c r="P32" s="23">
        <v>114.1</v>
      </c>
      <c r="Q32" s="23">
        <v>114.1</v>
      </c>
      <c r="R32" s="23">
        <v>114.1</v>
      </c>
      <c r="S32" s="23">
        <v>114.1</v>
      </c>
      <c r="T32" s="7"/>
    </row>
    <row r="33" spans="2:20" ht="38.25" customHeight="1">
      <c r="B33" s="37"/>
      <c r="C33" s="41"/>
      <c r="D33" s="24" t="s">
        <v>78</v>
      </c>
      <c r="E33" s="23">
        <v>100.04</v>
      </c>
      <c r="F33" s="23">
        <v>100.04</v>
      </c>
      <c r="G33" s="23">
        <v>100.04</v>
      </c>
      <c r="H33" s="23">
        <v>100.04</v>
      </c>
      <c r="I33" s="23">
        <v>100.04</v>
      </c>
      <c r="J33" s="23">
        <v>100.04</v>
      </c>
      <c r="K33" s="23">
        <v>100.04</v>
      </c>
      <c r="L33" s="23">
        <v>100.04</v>
      </c>
      <c r="M33" s="23">
        <v>100.04</v>
      </c>
      <c r="N33" s="23">
        <v>100.04</v>
      </c>
      <c r="O33" s="23">
        <v>100.04</v>
      </c>
      <c r="P33" s="23">
        <v>100.04</v>
      </c>
      <c r="Q33" s="23">
        <v>100.04</v>
      </c>
      <c r="R33" s="23">
        <v>100.04</v>
      </c>
      <c r="S33" s="23">
        <v>100.04</v>
      </c>
      <c r="T33" s="7"/>
    </row>
    <row r="34" spans="2:20" ht="24" customHeight="1">
      <c r="B34" s="37" t="s">
        <v>89</v>
      </c>
      <c r="C34" s="41" t="s">
        <v>90</v>
      </c>
      <c r="D34" s="24" t="s">
        <v>77</v>
      </c>
      <c r="E34" s="27">
        <v>0.16</v>
      </c>
      <c r="F34" s="27">
        <v>0.16</v>
      </c>
      <c r="G34" s="27">
        <v>0.16</v>
      </c>
      <c r="H34" s="27">
        <v>0.16</v>
      </c>
      <c r="I34" s="27">
        <v>0.16</v>
      </c>
      <c r="J34" s="27">
        <v>0.16</v>
      </c>
      <c r="K34" s="27">
        <v>0.16</v>
      </c>
      <c r="L34" s="27">
        <v>0.16</v>
      </c>
      <c r="M34" s="27">
        <v>0.16</v>
      </c>
      <c r="N34" s="27">
        <v>0.16</v>
      </c>
      <c r="O34" s="27">
        <v>0.16</v>
      </c>
      <c r="P34" s="27">
        <v>0.16</v>
      </c>
      <c r="Q34" s="27">
        <v>0.16</v>
      </c>
      <c r="R34" s="27">
        <v>0.16</v>
      </c>
      <c r="S34" s="27">
        <v>0.16</v>
      </c>
      <c r="T34" s="7"/>
    </row>
    <row r="35" spans="2:20" ht="35.25" customHeight="1">
      <c r="B35" s="37"/>
      <c r="C35" s="41"/>
      <c r="D35" s="24" t="s">
        <v>78</v>
      </c>
      <c r="E35" s="27">
        <v>0.1</v>
      </c>
      <c r="F35" s="27">
        <v>0.1</v>
      </c>
      <c r="G35" s="27">
        <v>0.1</v>
      </c>
      <c r="H35" s="27">
        <v>0.1</v>
      </c>
      <c r="I35" s="27">
        <v>0.1</v>
      </c>
      <c r="J35" s="27">
        <v>0.1</v>
      </c>
      <c r="K35" s="27">
        <v>0.1</v>
      </c>
      <c r="L35" s="27">
        <v>0.1</v>
      </c>
      <c r="M35" s="27">
        <v>0.1</v>
      </c>
      <c r="N35" s="27">
        <v>0.1</v>
      </c>
      <c r="O35" s="27">
        <v>0.1</v>
      </c>
      <c r="P35" s="27">
        <v>0.1</v>
      </c>
      <c r="Q35" s="27">
        <v>0.1</v>
      </c>
      <c r="R35" s="27">
        <v>0.1</v>
      </c>
      <c r="S35" s="27">
        <v>0.1</v>
      </c>
      <c r="T35" s="7"/>
    </row>
    <row r="36" spans="2:20" ht="31.5" customHeight="1">
      <c r="B36" s="37" t="s">
        <v>91</v>
      </c>
      <c r="C36" s="41" t="s">
        <v>92</v>
      </c>
      <c r="D36" s="24" t="s">
        <v>77</v>
      </c>
      <c r="E36" s="23">
        <v>109315.25</v>
      </c>
      <c r="F36" s="23">
        <v>109315.25</v>
      </c>
      <c r="G36" s="23">
        <v>109315.25</v>
      </c>
      <c r="H36" s="23">
        <v>109315.25</v>
      </c>
      <c r="I36" s="23">
        <v>109315.25</v>
      </c>
      <c r="J36" s="23">
        <v>109315.25</v>
      </c>
      <c r="K36" s="23">
        <v>109315.25</v>
      </c>
      <c r="L36" s="23">
        <v>109315.25</v>
      </c>
      <c r="M36" s="23">
        <v>109315.25</v>
      </c>
      <c r="N36" s="23">
        <v>109315.25</v>
      </c>
      <c r="O36" s="23">
        <v>109315.25</v>
      </c>
      <c r="P36" s="23">
        <v>109315.25</v>
      </c>
      <c r="Q36" s="23">
        <v>109315.25</v>
      </c>
      <c r="R36" s="23">
        <v>109315.25</v>
      </c>
      <c r="S36" s="23">
        <v>109315.25</v>
      </c>
      <c r="T36" s="7"/>
    </row>
    <row r="37" spans="2:20" ht="42" customHeight="1">
      <c r="B37" s="37"/>
      <c r="C37" s="41"/>
      <c r="D37" s="24" t="s">
        <v>78</v>
      </c>
      <c r="E37" s="23">
        <v>111820.12</v>
      </c>
      <c r="F37" s="23">
        <v>111820.12</v>
      </c>
      <c r="G37" s="23">
        <v>111820.12</v>
      </c>
      <c r="H37" s="23">
        <v>111820.12</v>
      </c>
      <c r="I37" s="23">
        <v>111820.12</v>
      </c>
      <c r="J37" s="23">
        <v>111820.12</v>
      </c>
      <c r="K37" s="23">
        <v>111820.12</v>
      </c>
      <c r="L37" s="23">
        <v>111820.12</v>
      </c>
      <c r="M37" s="23">
        <v>111820.12</v>
      </c>
      <c r="N37" s="23">
        <v>111820.12</v>
      </c>
      <c r="O37" s="23">
        <v>111820.12</v>
      </c>
      <c r="P37" s="23">
        <v>111820.12</v>
      </c>
      <c r="Q37" s="23">
        <v>111820.12</v>
      </c>
      <c r="R37" s="23">
        <v>111820.12</v>
      </c>
      <c r="S37" s="23">
        <v>111820.12</v>
      </c>
      <c r="T37" s="7"/>
    </row>
    <row r="38" spans="2:20" ht="31.5" customHeight="1">
      <c r="B38" s="42" t="s">
        <v>25</v>
      </c>
      <c r="C38" s="43" t="s">
        <v>93</v>
      </c>
      <c r="D38" s="43"/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44</v>
      </c>
      <c r="O38" s="17" t="s">
        <v>44</v>
      </c>
      <c r="P38" s="17" t="s">
        <v>44</v>
      </c>
      <c r="Q38" s="17" t="s">
        <v>44</v>
      </c>
      <c r="R38" s="17" t="s">
        <v>44</v>
      </c>
      <c r="S38" s="17" t="s">
        <v>44</v>
      </c>
      <c r="T38" s="7"/>
    </row>
    <row r="39" spans="2:20" ht="15">
      <c r="B39" s="42"/>
      <c r="C39" s="44" t="s">
        <v>94</v>
      </c>
      <c r="D39" s="28" t="s">
        <v>95</v>
      </c>
      <c r="E39" s="29">
        <f aca="true" t="shared" si="3" ref="E39:S46">SUMIF($F$58:$F$67,$F39,E$58:E$67)</f>
        <v>1876.04</v>
      </c>
      <c r="F39" s="29">
        <f t="shared" si="3"/>
        <v>1203.39</v>
      </c>
      <c r="G39" s="29">
        <f t="shared" si="3"/>
        <v>672.65</v>
      </c>
      <c r="H39" s="29">
        <f t="shared" si="3"/>
        <v>0</v>
      </c>
      <c r="I39" s="29">
        <f t="shared" si="3"/>
        <v>0</v>
      </c>
      <c r="J39" s="29">
        <f t="shared" si="3"/>
        <v>0</v>
      </c>
      <c r="K39" s="29">
        <f t="shared" si="3"/>
        <v>0</v>
      </c>
      <c r="L39" s="29">
        <f t="shared" si="3"/>
        <v>0</v>
      </c>
      <c r="M39" s="29">
        <f t="shared" si="3"/>
        <v>0</v>
      </c>
      <c r="N39" s="29">
        <f t="shared" si="3"/>
        <v>0</v>
      </c>
      <c r="O39" s="29">
        <f t="shared" si="3"/>
        <v>0</v>
      </c>
      <c r="P39" s="29">
        <f t="shared" si="3"/>
        <v>0</v>
      </c>
      <c r="Q39" s="29">
        <f t="shared" si="3"/>
        <v>0</v>
      </c>
      <c r="R39" s="29">
        <f t="shared" si="3"/>
        <v>0</v>
      </c>
      <c r="S39" s="29">
        <f t="shared" si="3"/>
        <v>0</v>
      </c>
      <c r="T39" s="7"/>
    </row>
    <row r="40" spans="2:20" ht="15">
      <c r="B40" s="42"/>
      <c r="C40" s="44"/>
      <c r="D40" s="28" t="s">
        <v>96</v>
      </c>
      <c r="E40" s="29">
        <f t="shared" si="3"/>
        <v>672.64</v>
      </c>
      <c r="F40" s="29">
        <f t="shared" si="3"/>
        <v>0</v>
      </c>
      <c r="G40" s="29">
        <f t="shared" si="3"/>
        <v>672.64</v>
      </c>
      <c r="H40" s="29">
        <f t="shared" si="3"/>
        <v>0</v>
      </c>
      <c r="I40" s="29">
        <f t="shared" si="3"/>
        <v>0</v>
      </c>
      <c r="J40" s="29">
        <f t="shared" si="3"/>
        <v>0</v>
      </c>
      <c r="K40" s="29">
        <f t="shared" si="3"/>
        <v>0</v>
      </c>
      <c r="L40" s="29">
        <f t="shared" si="3"/>
        <v>0</v>
      </c>
      <c r="M40" s="29">
        <f t="shared" si="3"/>
        <v>0</v>
      </c>
      <c r="N40" s="29">
        <f t="shared" si="3"/>
        <v>0</v>
      </c>
      <c r="O40" s="29">
        <f t="shared" si="3"/>
        <v>0</v>
      </c>
      <c r="P40" s="29">
        <f t="shared" si="3"/>
        <v>0</v>
      </c>
      <c r="Q40" s="29">
        <f t="shared" si="3"/>
        <v>0</v>
      </c>
      <c r="R40" s="29">
        <f t="shared" si="3"/>
        <v>0</v>
      </c>
      <c r="S40" s="29">
        <f t="shared" si="3"/>
        <v>0</v>
      </c>
      <c r="T40" s="7"/>
    </row>
    <row r="41" spans="2:20" ht="15">
      <c r="B41" s="42"/>
      <c r="C41" s="44"/>
      <c r="D41" s="28" t="s">
        <v>97</v>
      </c>
      <c r="E41" s="29">
        <f t="shared" si="3"/>
        <v>374.04</v>
      </c>
      <c r="F41" s="29">
        <f t="shared" si="3"/>
        <v>374.04</v>
      </c>
      <c r="G41" s="29">
        <f t="shared" si="3"/>
        <v>0</v>
      </c>
      <c r="H41" s="29">
        <f t="shared" si="3"/>
        <v>0</v>
      </c>
      <c r="I41" s="29">
        <f t="shared" si="3"/>
        <v>0</v>
      </c>
      <c r="J41" s="29">
        <f t="shared" si="3"/>
        <v>0</v>
      </c>
      <c r="K41" s="29">
        <f t="shared" si="3"/>
        <v>0</v>
      </c>
      <c r="L41" s="29">
        <f t="shared" si="3"/>
        <v>0</v>
      </c>
      <c r="M41" s="29">
        <f t="shared" si="3"/>
        <v>0</v>
      </c>
      <c r="N41" s="29">
        <f t="shared" si="3"/>
        <v>0</v>
      </c>
      <c r="O41" s="29">
        <f t="shared" si="3"/>
        <v>0</v>
      </c>
      <c r="P41" s="29">
        <f t="shared" si="3"/>
        <v>0</v>
      </c>
      <c r="Q41" s="29">
        <f t="shared" si="3"/>
        <v>0</v>
      </c>
      <c r="R41" s="29">
        <f t="shared" si="3"/>
        <v>0</v>
      </c>
      <c r="S41" s="29">
        <f t="shared" si="3"/>
        <v>0</v>
      </c>
      <c r="T41" s="7"/>
    </row>
    <row r="42" spans="2:20" ht="15">
      <c r="B42" s="42"/>
      <c r="C42" s="44"/>
      <c r="D42" s="28" t="s">
        <v>98</v>
      </c>
      <c r="E42" s="29">
        <f t="shared" si="3"/>
        <v>0</v>
      </c>
      <c r="F42" s="29">
        <f t="shared" si="3"/>
        <v>0</v>
      </c>
      <c r="G42" s="29">
        <f t="shared" si="3"/>
        <v>0</v>
      </c>
      <c r="H42" s="29">
        <f t="shared" si="3"/>
        <v>0</v>
      </c>
      <c r="I42" s="29">
        <f t="shared" si="3"/>
        <v>0</v>
      </c>
      <c r="J42" s="29">
        <f t="shared" si="3"/>
        <v>0</v>
      </c>
      <c r="K42" s="29">
        <f t="shared" si="3"/>
        <v>0</v>
      </c>
      <c r="L42" s="29">
        <f t="shared" si="3"/>
        <v>0</v>
      </c>
      <c r="M42" s="29">
        <f t="shared" si="3"/>
        <v>0</v>
      </c>
      <c r="N42" s="29">
        <f t="shared" si="3"/>
        <v>0</v>
      </c>
      <c r="O42" s="29">
        <f t="shared" si="3"/>
        <v>0</v>
      </c>
      <c r="P42" s="29">
        <f t="shared" si="3"/>
        <v>0</v>
      </c>
      <c r="Q42" s="29">
        <f t="shared" si="3"/>
        <v>0</v>
      </c>
      <c r="R42" s="29">
        <f t="shared" si="3"/>
        <v>0</v>
      </c>
      <c r="S42" s="29">
        <f t="shared" si="3"/>
        <v>0</v>
      </c>
      <c r="T42" s="7"/>
    </row>
    <row r="43" spans="2:20" ht="15">
      <c r="B43" s="42"/>
      <c r="C43" s="44"/>
      <c r="D43" s="28" t="s">
        <v>99</v>
      </c>
      <c r="E43" s="29">
        <f t="shared" si="3"/>
        <v>0</v>
      </c>
      <c r="F43" s="29">
        <f t="shared" si="3"/>
        <v>0</v>
      </c>
      <c r="G43" s="29">
        <f t="shared" si="3"/>
        <v>0</v>
      </c>
      <c r="H43" s="29">
        <f t="shared" si="3"/>
        <v>0</v>
      </c>
      <c r="I43" s="29">
        <f t="shared" si="3"/>
        <v>0</v>
      </c>
      <c r="J43" s="29">
        <f t="shared" si="3"/>
        <v>0</v>
      </c>
      <c r="K43" s="29">
        <f t="shared" si="3"/>
        <v>0</v>
      </c>
      <c r="L43" s="29">
        <f t="shared" si="3"/>
        <v>0</v>
      </c>
      <c r="M43" s="29">
        <f t="shared" si="3"/>
        <v>0</v>
      </c>
      <c r="N43" s="29">
        <f t="shared" si="3"/>
        <v>0</v>
      </c>
      <c r="O43" s="29">
        <f t="shared" si="3"/>
        <v>0</v>
      </c>
      <c r="P43" s="29">
        <f t="shared" si="3"/>
        <v>0</v>
      </c>
      <c r="Q43" s="29">
        <f t="shared" si="3"/>
        <v>0</v>
      </c>
      <c r="R43" s="29">
        <f t="shared" si="3"/>
        <v>0</v>
      </c>
      <c r="S43" s="29">
        <f t="shared" si="3"/>
        <v>0</v>
      </c>
      <c r="T43" s="7"/>
    </row>
    <row r="44" spans="2:20" ht="15">
      <c r="B44" s="42"/>
      <c r="C44" s="44"/>
      <c r="D44" s="28" t="s">
        <v>100</v>
      </c>
      <c r="E44" s="29">
        <f t="shared" si="3"/>
        <v>1345.29</v>
      </c>
      <c r="F44" s="29">
        <f t="shared" si="3"/>
        <v>0</v>
      </c>
      <c r="G44" s="29">
        <f t="shared" si="3"/>
        <v>1345.29</v>
      </c>
      <c r="H44" s="29">
        <f t="shared" si="3"/>
        <v>0</v>
      </c>
      <c r="I44" s="29">
        <f t="shared" si="3"/>
        <v>0</v>
      </c>
      <c r="J44" s="29">
        <f t="shared" si="3"/>
        <v>0</v>
      </c>
      <c r="K44" s="29">
        <f t="shared" si="3"/>
        <v>0</v>
      </c>
      <c r="L44" s="29">
        <f t="shared" si="3"/>
        <v>0</v>
      </c>
      <c r="M44" s="29">
        <f t="shared" si="3"/>
        <v>0</v>
      </c>
      <c r="N44" s="29">
        <f t="shared" si="3"/>
        <v>0</v>
      </c>
      <c r="O44" s="29">
        <f t="shared" si="3"/>
        <v>0</v>
      </c>
      <c r="P44" s="29">
        <f t="shared" si="3"/>
        <v>0</v>
      </c>
      <c r="Q44" s="29">
        <f t="shared" si="3"/>
        <v>0</v>
      </c>
      <c r="R44" s="29">
        <f t="shared" si="3"/>
        <v>0</v>
      </c>
      <c r="S44" s="29">
        <f t="shared" si="3"/>
        <v>0</v>
      </c>
      <c r="T44" s="7"/>
    </row>
    <row r="45" spans="2:20" ht="15">
      <c r="B45" s="42"/>
      <c r="C45" s="44"/>
      <c r="D45" s="28" t="s">
        <v>101</v>
      </c>
      <c r="E45" s="29">
        <f t="shared" si="3"/>
        <v>374.04</v>
      </c>
      <c r="F45" s="29">
        <f t="shared" si="3"/>
        <v>374.04</v>
      </c>
      <c r="G45" s="29">
        <f t="shared" si="3"/>
        <v>0</v>
      </c>
      <c r="H45" s="29">
        <f t="shared" si="3"/>
        <v>0</v>
      </c>
      <c r="I45" s="29">
        <f t="shared" si="3"/>
        <v>0</v>
      </c>
      <c r="J45" s="29">
        <f t="shared" si="3"/>
        <v>0</v>
      </c>
      <c r="K45" s="29">
        <f t="shared" si="3"/>
        <v>0</v>
      </c>
      <c r="L45" s="29">
        <f t="shared" si="3"/>
        <v>0</v>
      </c>
      <c r="M45" s="29">
        <f t="shared" si="3"/>
        <v>0</v>
      </c>
      <c r="N45" s="29">
        <f t="shared" si="3"/>
        <v>0</v>
      </c>
      <c r="O45" s="29">
        <f t="shared" si="3"/>
        <v>0</v>
      </c>
      <c r="P45" s="29">
        <f t="shared" si="3"/>
        <v>0</v>
      </c>
      <c r="Q45" s="29">
        <f t="shared" si="3"/>
        <v>0</v>
      </c>
      <c r="R45" s="29">
        <f t="shared" si="3"/>
        <v>0</v>
      </c>
      <c r="S45" s="29">
        <f t="shared" si="3"/>
        <v>0</v>
      </c>
      <c r="T45" s="7"/>
    </row>
    <row r="46" spans="2:20" ht="15">
      <c r="B46" s="42"/>
      <c r="C46" s="45"/>
      <c r="D46" s="28" t="s">
        <v>102</v>
      </c>
      <c r="E46" s="29">
        <f t="shared" si="3"/>
        <v>6016.95</v>
      </c>
      <c r="F46" s="29">
        <f t="shared" si="3"/>
        <v>6016.95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7"/>
    </row>
    <row r="47" spans="2:20" ht="15">
      <c r="B47" s="16"/>
      <c r="C47" s="30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7"/>
    </row>
    <row r="48" spans="2:20" ht="15">
      <c r="B48" s="37" t="s">
        <v>103</v>
      </c>
      <c r="C48" s="38" t="s">
        <v>104</v>
      </c>
      <c r="D48" s="33" t="s">
        <v>95</v>
      </c>
      <c r="E48" s="22">
        <f aca="true" t="shared" si="4" ref="E48:E55">SUM(F48:S48)</f>
        <v>1876.04</v>
      </c>
      <c r="F48" s="23">
        <v>1203.39</v>
      </c>
      <c r="G48" s="23">
        <v>672.65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7"/>
    </row>
    <row r="49" spans="2:20" ht="15">
      <c r="B49" s="37"/>
      <c r="C49" s="38"/>
      <c r="D49" s="33" t="s">
        <v>96</v>
      </c>
      <c r="E49" s="22">
        <f t="shared" si="4"/>
        <v>672.64</v>
      </c>
      <c r="F49" s="23">
        <v>0</v>
      </c>
      <c r="G49" s="23">
        <v>672.64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7"/>
    </row>
    <row r="50" spans="2:20" ht="15">
      <c r="B50" s="37"/>
      <c r="C50" s="38"/>
      <c r="D50" s="33" t="s">
        <v>97</v>
      </c>
      <c r="E50" s="22">
        <f t="shared" si="4"/>
        <v>374.04</v>
      </c>
      <c r="F50" s="23">
        <v>374.04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7"/>
    </row>
    <row r="51" spans="2:20" ht="15">
      <c r="B51" s="37"/>
      <c r="C51" s="38"/>
      <c r="D51" s="33" t="s">
        <v>98</v>
      </c>
      <c r="E51" s="22">
        <f t="shared" si="4"/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7"/>
    </row>
    <row r="52" spans="2:20" ht="15">
      <c r="B52" s="37"/>
      <c r="C52" s="38"/>
      <c r="D52" s="33" t="s">
        <v>99</v>
      </c>
      <c r="E52" s="22">
        <f t="shared" si="4"/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7"/>
    </row>
    <row r="53" spans="2:20" ht="15">
      <c r="B53" s="37"/>
      <c r="C53" s="38"/>
      <c r="D53" s="33" t="s">
        <v>100</v>
      </c>
      <c r="E53" s="22">
        <f t="shared" si="4"/>
        <v>1345.29</v>
      </c>
      <c r="F53" s="23">
        <v>0</v>
      </c>
      <c r="G53" s="23">
        <v>1345.29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7"/>
    </row>
    <row r="54" spans="2:20" ht="15">
      <c r="B54" s="37"/>
      <c r="C54" s="38"/>
      <c r="D54" s="33" t="s">
        <v>101</v>
      </c>
      <c r="E54" s="22">
        <f t="shared" si="4"/>
        <v>374.04</v>
      </c>
      <c r="F54" s="23">
        <v>374.04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7"/>
    </row>
    <row r="55" spans="2:20" ht="15">
      <c r="B55" s="37"/>
      <c r="C55" s="38"/>
      <c r="D55" s="33" t="s">
        <v>102</v>
      </c>
      <c r="E55" s="22">
        <f t="shared" si="4"/>
        <v>6016.95</v>
      </c>
      <c r="F55" s="23">
        <v>6016.95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7"/>
    </row>
    <row r="56" spans="2:20" ht="15">
      <c r="B56" s="13" t="s">
        <v>3</v>
      </c>
      <c r="C56" s="14" t="s">
        <v>4</v>
      </c>
      <c r="D56" s="8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5">
      <c r="B57" s="9" t="s">
        <v>5</v>
      </c>
      <c r="C57" s="10" t="s">
        <v>105</v>
      </c>
      <c r="D57" s="11"/>
      <c r="E57" s="1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1"/>
    </row>
  </sheetData>
  <sheetProtection/>
  <mergeCells count="37">
    <mergeCell ref="C8:D8"/>
    <mergeCell ref="C9:D9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2:C33"/>
    <mergeCell ref="B22:B23"/>
    <mergeCell ref="C22:C23"/>
    <mergeCell ref="B24:B25"/>
    <mergeCell ref="C24:C25"/>
    <mergeCell ref="B26:B27"/>
    <mergeCell ref="C26:C27"/>
    <mergeCell ref="B48:B55"/>
    <mergeCell ref="C48:C55"/>
    <mergeCell ref="B3:S3"/>
    <mergeCell ref="B5:S5"/>
    <mergeCell ref="B34:B35"/>
    <mergeCell ref="C34:C35"/>
    <mergeCell ref="B36:B37"/>
    <mergeCell ref="C36:C37"/>
    <mergeCell ref="B38:B46"/>
    <mergeCell ref="C38:D38"/>
    <mergeCell ref="C39:C46"/>
    <mergeCell ref="B28:B29"/>
    <mergeCell ref="C28:C29"/>
    <mergeCell ref="B30:B31"/>
    <mergeCell ref="C30:C31"/>
    <mergeCell ref="B32:B33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E9:S9">
      <formula1>900</formula1>
    </dataValidation>
    <dataValidation type="list" allowBlank="1" showDropDown="1" showInputMessage="1" showErrorMessage="1" prompt="Выберите значение из календаря, выполнив двойной щелчок левой кнопки мыши по ячейке." error="для выбора выполните двойной щелчок по ячейке" sqref="E11:S12">
      <formula1>"a"</formula1>
    </dataValidation>
    <dataValidation type="decimal" allowBlank="1" showErrorMessage="1" errorTitle="Ошибка" error="Допускается ввод только неотрицательных чисел!" sqref="E19:E20 E34:S35 E14:E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E30:E31">
      <formula1>0</formula1>
      <formula2>9.99999999999999E+23</formula2>
    </dataValidation>
    <dataValidation type="decimal" allowBlank="1" showInputMessage="1" showErrorMessage="1" error="Значение должно быть дейсвительным числом" sqref="F19:S20 E32:E33 E22:E29 F22:S33 E36:S37 F14:S17">
      <formula1>-99999999999</formula1>
      <formula2>999999999999</formula2>
    </dataValidation>
    <dataValidation type="decimal" allowBlank="1" showInputMessage="1" showErrorMessage="1" sqref="E13:S13 E48:S55 E18:S18 F38:S46">
      <formula1>-99999999999</formula1>
      <formula2>999999999999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2013-04-12T04:54:25Z</dcterms:modified>
  <cp:category/>
  <cp:version/>
  <cp:contentType/>
  <cp:contentStatus/>
</cp:coreProperties>
</file>