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1"/>
  </bookViews>
  <sheets>
    <sheet name="Теплоноситель  ВОДА 2017" sheetId="1" r:id="rId1"/>
    <sheet name="Теплоноситель ПАР 2017" sheetId="2" r:id="rId2"/>
  </sheets>
  <externalReferences>
    <externalReference r:id="rId5"/>
  </externalReferences>
  <definedNames>
    <definedName name="kind_of_heat_transfer">'[1]TEHSHEET'!$N$2:$N$12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<sst xmlns="http://schemas.openxmlformats.org/spreadsheetml/2006/main" count="271" uniqueCount="120">
  <si>
    <t>Наименование юрлица</t>
  </si>
  <si>
    <t>Ф.И.О. руководителя</t>
  </si>
  <si>
    <t>Зуев Михаил Васильевич</t>
  </si>
  <si>
    <t>Регистрационный номер</t>
  </si>
  <si>
    <t>№1026601606118</t>
  </si>
  <si>
    <t>Почтовый адрес</t>
  </si>
  <si>
    <t>г.Полевской Вершинина д.7</t>
  </si>
  <si>
    <t>юридического  лица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</si>
  <si>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</si>
  <si>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</si>
  <si>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</si>
  <si>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</si>
  <si>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Адрес электронной почты</t>
  </si>
  <si>
    <t xml:space="preserve">Режим работы </t>
  </si>
  <si>
    <t>Пн-четв. С 8-00 до 17-15 ; пятн. С 8-00 до 16-00</t>
  </si>
  <si>
    <t>Вид регулируемой деятельности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</si>
  <si>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</si>
  <si>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</si>
  <si>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</si>
  <si>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</si>
  <si>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</si>
  <si>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РЭК СО</t>
  </si>
  <si>
    <t>Реквизиты (дата, номер) решения об утверждении</t>
  </si>
  <si>
    <t>Источник официального опубликования решения</t>
  </si>
  <si>
    <t>Срок действия установленного тарифа на теплоноситель для</t>
  </si>
  <si>
    <t xml:space="preserve">об установлении тарифа на теплоноситель для </t>
  </si>
  <si>
    <t>TalashmanovAV@stw.ru</t>
  </si>
  <si>
    <t xml:space="preserve">                          постановлением Правительства РФ от 05.07.2013г. № 570</t>
  </si>
  <si>
    <t xml:space="preserve"> -</t>
  </si>
  <si>
    <t>http://www.tmk-group.ru/stz_tepl.php</t>
  </si>
  <si>
    <t>интернет-портал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</si>
  <si>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</si>
  <si>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</si>
  <si>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</si>
  <si>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</si>
  <si>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</si>
  <si>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</si>
  <si>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</si>
  <si>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</si>
  <si>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</si>
  <si>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</si>
  <si>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</si>
  <si>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</si>
  <si>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</si>
  <si>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</si>
  <si>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шт</t>
  </si>
  <si>
    <t>1.1.2.</t>
  </si>
  <si>
    <t>1.1.3.</t>
  </si>
  <si>
    <t>1.1.4.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</si>
  <si>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</si>
  <si>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</si>
  <si>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 xml:space="preserve"> </t>
  </si>
  <si>
    <t>2.1.1.</t>
  </si>
  <si>
    <t>2.1.2.</t>
  </si>
  <si>
    <t xml:space="preserve">   Стандарты раскрытия информации в сфере теплоснабжения ( теплоноситель), утвержденные </t>
  </si>
  <si>
    <t>подпитки паровых котлов</t>
  </si>
  <si>
    <t>теплоносительдля подпитки паровых   котлов</t>
  </si>
  <si>
    <t>тарифа на теплоноситель для подпитки паровых  котлов</t>
  </si>
  <si>
    <t>5.</t>
  </si>
  <si>
    <t>Товары и услуги, приобретенные у организаций, сумма оплаты услуг которых   не  превышает 20% суммы  расходов по статье  (10%)</t>
  </si>
  <si>
    <t xml:space="preserve">                              Общая информация о ПАО"Северский трубный завод"</t>
  </si>
  <si>
    <t xml:space="preserve">                                                                ПАО"Северский трубный завод"</t>
  </si>
  <si>
    <t>Наличие инвестиционной программы на 2016 год</t>
  </si>
  <si>
    <t xml:space="preserve">Параметры расчетов </t>
  </si>
  <si>
    <t>2018 год</t>
  </si>
  <si>
    <t xml:space="preserve"> Информация об основных показателях   финансово - хозяйственной деятельности на долгосрочный период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</si>
  <si>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Индекс изменения количества активов, %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</si>
  <si>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Индекс потребительских цен на расчетный период регулирования (ИПЦ), тыс.руб.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</si>
  <si>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Операционные (подконтрольные) расходы, тыс.руб.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</si>
  <si>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Неподконтрольные расходы, тыс.руб.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</si>
  <si>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приобретение (производство) энергетических ресурсов. Холодной воды и теплоносителя, тыс.руб.</t>
    </r>
  </si>
  <si>
    <r>
      <t>5.1.)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 том числе расходы на электрическую энергию, тыс.руб.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</si>
  <si>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Прибыль</t>
    </r>
  </si>
  <si>
    <t>7.)_Результаты деятельности до перехода к регулированию цен(тарифов) на основе долгосрочных параметров регулирования. тыс.руб.</t>
  </si>
  <si>
    <t>8.)_Корректировка с целью отклонения фактических значений параметров расчета тарифов от значений , учтенных при установлении тарифов, тыс.руб.</t>
  </si>
  <si>
    <r>
      <t>9.)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с учетом надежности и качества реализуемых товаров (оказываемых услуг), подлежащая учету в НВВ, тыс.руб.</t>
    </r>
  </si>
  <si>
    <r>
      <t>10.)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НВВ в связи с изменением(неисполнением)  инвестиционной программы, тыс.руб.</t>
    </r>
  </si>
  <si>
    <r>
      <t>12.)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ИТОГО Необходимая валовая выручка, тыс.руб.</t>
    </r>
  </si>
  <si>
    <r>
      <t>11.)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подлежащая учету в НВВ и учитывающая отклонение  фактических показателей энергосбережения и повышения энергетической эффективности от установленных плановых (расчетных)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программы, тыс.руб.</t>
    </r>
  </si>
  <si>
    <r>
      <t>13.)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отпуска теплоносителя для подпитки паровых котлов</t>
    </r>
  </si>
  <si>
    <t>Теплоноситель для подпитки водогрейных котлов</t>
  </si>
  <si>
    <t>Публичное  акционерное общество "Северский трубный завод"</t>
  </si>
  <si>
    <t xml:space="preserve">                           Информация о тарифе на теплоноситель для подпитки водогрейных  котлов</t>
  </si>
  <si>
    <t>подпитки водогрейных котлов</t>
  </si>
  <si>
    <t>с 01.01.18г. - 31.12.18г.                       18,12  руб./м3 (без НДС)</t>
  </si>
  <si>
    <t>Информация об объемах товаров и услуг, их стоимости и способах приобретения (Теплоноситель -ВОДА )</t>
  </si>
  <si>
    <t>подпитки паровых  котлов</t>
  </si>
  <si>
    <t>Теплоноситель для подпитки паровых котлов</t>
  </si>
  <si>
    <t>нет</t>
  </si>
  <si>
    <t xml:space="preserve">                           Информация о тарифе на теплоноситель для подпитки паровых  котлов</t>
  </si>
  <si>
    <t>Информация об объемах товаров и услуг, их стоимости и способах приобретения (Теплоноситель -ПАР )</t>
  </si>
  <si>
    <t>Долгосрочные параметры регулирования  тарифов на 2016-2018 годы</t>
  </si>
  <si>
    <t>Год</t>
  </si>
  <si>
    <t>Базовый уровень операционных расходов</t>
  </si>
  <si>
    <t>тыс.руб.</t>
  </si>
  <si>
    <t>Индекс эффективности операционных расходов</t>
  </si>
  <si>
    <t>Нормативный уровень прибыли</t>
  </si>
  <si>
    <t>Уровень надежности</t>
  </si>
  <si>
    <t>Показатели энергосбережения и энергетической эфффективности</t>
  </si>
  <si>
    <t>Реализаци программ в области энергосбережения и повышени энергетической эффективности</t>
  </si>
  <si>
    <t>Динамика изменения расходов топлива</t>
  </si>
  <si>
    <t>%</t>
  </si>
  <si>
    <t>х</t>
  </si>
  <si>
    <t>Наличие инвестиционной программы на 2017 год</t>
  </si>
  <si>
    <t>с 01.01.17г. - 30.06.17г.                       16,36  руб./м3 (без НДС)</t>
  </si>
  <si>
    <t>с 01.07.17г. - 31.12.17г.                       18,20  руб./м3 (без НДС)</t>
  </si>
  <si>
    <t>теплоносительдля подпитки водогрейных   котлов</t>
  </si>
  <si>
    <t>подпитки водогрейных  котлов</t>
  </si>
  <si>
    <t xml:space="preserve">   от 26.12.2016г.   № 233-ПК  п.106</t>
  </si>
  <si>
    <t>Тариф на теплоноситель для подпитки  водогрейных  котлов</t>
  </si>
  <si>
    <t xml:space="preserve">www.pravo.gov66.ru № 10961 от 29.12.2016г. </t>
  </si>
  <si>
    <t>План 2016 год</t>
  </si>
  <si>
    <t xml:space="preserve"> План  2017 год</t>
  </si>
  <si>
    <t>Распоряжение Правительства СО от 30.11.2016г.                   № 1250-РП на 2013-2017 годы</t>
  </si>
  <si>
    <t>План  2016 год</t>
  </si>
  <si>
    <t>План 2017 год</t>
  </si>
  <si>
    <t>с 01.01.17г. - 30.06.17г.                       23,09 руб./м3 (без НДС)</t>
  </si>
  <si>
    <t>с 01.07.17г. - 31.12.17г.                       24,40 руб./м3 (без НДС)</t>
  </si>
  <si>
    <t>с 01.01.18г. - 30.06.18г.                       24,40  руб./м3 (без НДС)</t>
  </si>
  <si>
    <t>с 01.07.18г. - 31.12.18г.                       25,28 руб./м3 (без НДС)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</si>
</sst>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Dashed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/>
    </xf>
    <xf numFmtId="0" fontId="4" fillId="0" borderId="11" xfId="42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2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0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4" fontId="10" fillId="34" borderId="17" xfId="0" applyNumberFormat="1" applyFont="1" applyFill="1" applyBorder="1" applyAlignment="1">
      <alignment horizontal="center"/>
    </xf>
    <xf numFmtId="16" fontId="11" fillId="33" borderId="16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5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left" wrapText="1" indent="1"/>
    </xf>
    <xf numFmtId="0" fontId="11" fillId="0" borderId="19" xfId="0" applyFont="1" applyBorder="1" applyAlignment="1">
      <alignment vertical="top"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5" borderId="22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5" fillId="36" borderId="0" xfId="0" applyFont="1" applyFill="1" applyAlignment="1">
      <alignment/>
    </xf>
    <xf numFmtId="0" fontId="15" fillId="36" borderId="26" xfId="0" applyFont="1" applyFill="1" applyBorder="1" applyAlignment="1">
      <alignment/>
    </xf>
    <xf numFmtId="0" fontId="16" fillId="33" borderId="0" xfId="0" applyFont="1" applyFill="1" applyAlignment="1">
      <alignment/>
    </xf>
    <xf numFmtId="0" fontId="11" fillId="35" borderId="27" xfId="0" applyFont="1" applyFill="1" applyBorder="1" applyAlignment="1">
      <alignment horizontal="center" wrapText="1"/>
    </xf>
    <xf numFmtId="0" fontId="4" fillId="36" borderId="0" xfId="42" applyFill="1" applyAlignment="1" applyProtection="1">
      <alignment/>
      <protection/>
    </xf>
    <xf numFmtId="0" fontId="17" fillId="36" borderId="0" xfId="0" applyFont="1" applyFill="1" applyAlignment="1">
      <alignment/>
    </xf>
    <xf numFmtId="0" fontId="11" fillId="36" borderId="15" xfId="0" applyFont="1" applyFill="1" applyBorder="1" applyAlignment="1">
      <alignment horizontal="center"/>
    </xf>
    <xf numFmtId="0" fontId="4" fillId="36" borderId="15" xfId="42" applyFill="1" applyBorder="1" applyAlignment="1" applyProtection="1">
      <alignment/>
      <protection/>
    </xf>
    <xf numFmtId="0" fontId="17" fillId="36" borderId="15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42" applyFill="1" applyBorder="1" applyAlignment="1" applyProtection="1">
      <alignment/>
      <protection/>
    </xf>
    <xf numFmtId="0" fontId="10" fillId="33" borderId="16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left" wrapText="1" indent="1"/>
    </xf>
    <xf numFmtId="0" fontId="10" fillId="33" borderId="28" xfId="0" applyFont="1" applyFill="1" applyBorder="1" applyAlignment="1">
      <alignment horizontal="left" wrapText="1" indent="1"/>
    </xf>
    <xf numFmtId="0" fontId="11" fillId="0" borderId="28" xfId="0" applyFont="1" applyBorder="1" applyAlignment="1">
      <alignment vertical="top"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170" fontId="10" fillId="33" borderId="2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6" fillId="38" borderId="11" xfId="0" applyFont="1" applyFill="1" applyBorder="1" applyAlignment="1">
      <alignment horizontal="center" vertical="top"/>
    </xf>
    <xf numFmtId="0" fontId="3" fillId="38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38" borderId="11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9" fillId="38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37" borderId="31" xfId="0" applyFill="1" applyBorder="1" applyAlignment="1">
      <alignment/>
    </xf>
    <xf numFmtId="0" fontId="20" fillId="0" borderId="0" xfId="0" applyFont="1" applyAlignment="1">
      <alignment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0" fillId="33" borderId="34" xfId="0" applyFont="1" applyFill="1" applyBorder="1" applyAlignment="1">
      <alignment wrapText="1"/>
    </xf>
    <xf numFmtId="0" fontId="10" fillId="33" borderId="35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1" fillId="33" borderId="34" xfId="0" applyFont="1" applyFill="1" applyBorder="1" applyAlignment="1">
      <alignment horizontal="left" wrapText="1" indent="1"/>
    </xf>
    <xf numFmtId="0" fontId="11" fillId="33" borderId="35" xfId="0" applyFont="1" applyFill="1" applyBorder="1" applyAlignment="1">
      <alignment horizontal="left" wrapText="1" indent="1"/>
    </xf>
    <xf numFmtId="14" fontId="11" fillId="33" borderId="18" xfId="0" applyNumberFormat="1" applyFont="1" applyFill="1" applyBorder="1" applyAlignment="1">
      <alignment horizontal="center"/>
    </xf>
    <xf numFmtId="14" fontId="11" fillId="33" borderId="22" xfId="0" applyNumberFormat="1" applyFont="1" applyFill="1" applyBorder="1" applyAlignment="1">
      <alignment horizontal="center"/>
    </xf>
    <xf numFmtId="14" fontId="11" fillId="33" borderId="27" xfId="0" applyNumberFormat="1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1" fillId="35" borderId="36" xfId="0" applyFont="1" applyFill="1" applyBorder="1" applyAlignment="1">
      <alignment horizontal="center" wrapText="1"/>
    </xf>
    <xf numFmtId="0" fontId="11" fillId="35" borderId="37" xfId="0" applyFont="1" applyFill="1" applyBorder="1" applyAlignment="1">
      <alignment horizontal="center" wrapText="1"/>
    </xf>
    <xf numFmtId="0" fontId="11" fillId="35" borderId="18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yatkinaEV\&#1056;&#1072;&#1073;&#1086;&#1095;&#1080;&#1081;%20&#1089;&#1090;&#1086;&#1083;\JKH.OPEN.INFO.PRICE.WARM%20&#1058;&#1053;%20&#104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="86" zoomScaleNormal="86" zoomScalePageLayoutView="0" workbookViewId="0" topLeftCell="A7">
      <selection activeCell="C36" sqref="C36"/>
    </sheetView>
  </sheetViews>
  <sheetFormatPr defaultColWidth="9.00390625" defaultRowHeight="12.75"/>
  <cols>
    <col min="2" max="2" width="54.75390625" style="0" customWidth="1"/>
    <col min="3" max="3" width="52.625" style="0" customWidth="1"/>
    <col min="4" max="4" width="22.875" style="0" customWidth="1"/>
    <col min="5" max="5" width="19.375" style="0" customWidth="1"/>
    <col min="6" max="6" width="12.125" style="0" customWidth="1"/>
    <col min="7" max="7" width="16.375" style="0" customWidth="1"/>
    <col min="8" max="8" width="13.25390625" style="0" customWidth="1"/>
    <col min="9" max="9" width="19.75390625" style="0" customWidth="1"/>
    <col min="10" max="10" width="20.125" style="0" customWidth="1"/>
    <col min="11" max="11" width="13.625" style="0" customWidth="1"/>
    <col min="12" max="12" width="15.625" style="0" customWidth="1"/>
  </cols>
  <sheetData>
    <row r="1" spans="2:4" ht="15.75">
      <c r="B1" s="13" t="s">
        <v>54</v>
      </c>
      <c r="C1" s="13"/>
      <c r="D1" s="2"/>
    </row>
    <row r="2" spans="2:4" ht="15.75">
      <c r="B2" s="13" t="s">
        <v>27</v>
      </c>
      <c r="C2" s="13"/>
      <c r="D2" s="2"/>
    </row>
    <row r="3" spans="2:3" ht="15">
      <c r="B3" s="3"/>
      <c r="C3" s="3"/>
    </row>
    <row r="4" spans="2:3" ht="12.75">
      <c r="B4" s="2" t="s">
        <v>60</v>
      </c>
      <c r="C4" s="2"/>
    </row>
    <row r="6" spans="1:3" ht="12.75">
      <c r="A6" s="1">
        <v>1</v>
      </c>
      <c r="B6" s="1" t="s">
        <v>0</v>
      </c>
      <c r="C6" s="1" t="s">
        <v>81</v>
      </c>
    </row>
    <row r="7" spans="1:3" ht="12.75">
      <c r="A7" s="1">
        <v>2</v>
      </c>
      <c r="B7" s="1" t="s">
        <v>1</v>
      </c>
      <c r="C7" s="15" t="s">
        <v>2</v>
      </c>
    </row>
    <row r="8" spans="1:3" ht="12.75">
      <c r="A8" s="1">
        <v>3</v>
      </c>
      <c r="B8" s="14" t="s">
        <v>3</v>
      </c>
      <c r="C8" s="15" t="s">
        <v>4</v>
      </c>
    </row>
    <row r="9" spans="1:3" ht="12.75">
      <c r="A9" s="1"/>
      <c r="B9" s="14" t="s">
        <v>7</v>
      </c>
      <c r="C9" s="16"/>
    </row>
    <row r="10" spans="1:3" ht="12.75">
      <c r="A10" s="1">
        <v>4</v>
      </c>
      <c r="B10" s="1" t="s">
        <v>5</v>
      </c>
      <c r="C10" s="16" t="s">
        <v>6</v>
      </c>
    </row>
    <row r="11" spans="1:3" ht="12.75">
      <c r="A11" s="1">
        <v>5</v>
      </c>
      <c r="B11" s="1" t="s">
        <v>8</v>
      </c>
      <c r="C11" s="1" t="s">
        <v>6</v>
      </c>
    </row>
    <row r="12" spans="1:3" ht="12.75">
      <c r="A12" s="1">
        <v>6</v>
      </c>
      <c r="B12" s="1" t="s">
        <v>9</v>
      </c>
      <c r="C12" s="1" t="s">
        <v>10</v>
      </c>
    </row>
    <row r="13" spans="1:3" ht="12.75">
      <c r="A13" s="1">
        <v>7</v>
      </c>
      <c r="B13" s="1" t="s">
        <v>11</v>
      </c>
      <c r="C13" s="1" t="s">
        <v>29</v>
      </c>
    </row>
    <row r="14" spans="1:3" ht="12.75">
      <c r="A14" s="1">
        <v>8</v>
      </c>
      <c r="B14" s="1" t="s">
        <v>12</v>
      </c>
      <c r="C14" s="9" t="s">
        <v>26</v>
      </c>
    </row>
    <row r="15" spans="1:3" ht="12.75">
      <c r="A15" s="1">
        <v>9</v>
      </c>
      <c r="B15" s="1" t="s">
        <v>13</v>
      </c>
      <c r="C15" s="1" t="s">
        <v>14</v>
      </c>
    </row>
    <row r="16" spans="1:3" ht="12.75">
      <c r="A16" s="1">
        <v>10</v>
      </c>
      <c r="B16" s="1" t="s">
        <v>15</v>
      </c>
      <c r="C16" s="1" t="s">
        <v>80</v>
      </c>
    </row>
    <row r="17" spans="1:3" ht="12.75">
      <c r="A17" s="1">
        <v>11</v>
      </c>
      <c r="B17" s="1" t="s">
        <v>16</v>
      </c>
      <c r="C17" s="1" t="s">
        <v>28</v>
      </c>
    </row>
    <row r="18" spans="1:3" ht="12.75">
      <c r="A18" s="1"/>
      <c r="B18" s="1" t="s">
        <v>17</v>
      </c>
      <c r="C18" s="1"/>
    </row>
    <row r="19" spans="1:3" ht="12.75">
      <c r="A19" s="1">
        <v>12</v>
      </c>
      <c r="B19" s="1" t="s">
        <v>18</v>
      </c>
      <c r="C19" s="1" t="s">
        <v>28</v>
      </c>
    </row>
    <row r="20" spans="1:3" ht="12.75">
      <c r="A20" s="4"/>
      <c r="B20" s="4"/>
      <c r="C20" s="4"/>
    </row>
    <row r="21" spans="2:3" ht="15">
      <c r="B21" s="11" t="s">
        <v>82</v>
      </c>
      <c r="C21" s="11"/>
    </row>
    <row r="22" spans="2:3" ht="15">
      <c r="B22" s="11" t="s">
        <v>61</v>
      </c>
      <c r="C22" s="11"/>
    </row>
    <row r="24" spans="1:12" ht="18">
      <c r="A24" s="1">
        <v>1</v>
      </c>
      <c r="B24" s="6" t="s">
        <v>19</v>
      </c>
      <c r="C24" s="1" t="s">
        <v>21</v>
      </c>
      <c r="E24" s="100" t="s">
        <v>91</v>
      </c>
      <c r="F24" s="100"/>
      <c r="G24" s="100"/>
      <c r="H24" s="100"/>
      <c r="I24" s="100"/>
      <c r="J24" s="100"/>
      <c r="K24" s="100"/>
      <c r="L24" s="100"/>
    </row>
    <row r="25" spans="1:3" ht="12.75">
      <c r="A25" s="1"/>
      <c r="B25" s="6" t="s">
        <v>20</v>
      </c>
      <c r="C25" s="1"/>
    </row>
    <row r="26" spans="1:3" ht="12.75">
      <c r="A26" s="1"/>
      <c r="B26" s="6" t="s">
        <v>106</v>
      </c>
      <c r="C26" s="1"/>
    </row>
    <row r="27" spans="1:12" ht="12.75">
      <c r="A27" s="1">
        <v>2</v>
      </c>
      <c r="B27" s="6" t="s">
        <v>22</v>
      </c>
      <c r="C27" s="82" t="s">
        <v>108</v>
      </c>
      <c r="E27" s="101" t="s">
        <v>92</v>
      </c>
      <c r="F27" s="103" t="s">
        <v>93</v>
      </c>
      <c r="G27" s="103" t="s">
        <v>95</v>
      </c>
      <c r="H27" s="103" t="s">
        <v>96</v>
      </c>
      <c r="I27" s="103" t="s">
        <v>97</v>
      </c>
      <c r="J27" s="103" t="s">
        <v>98</v>
      </c>
      <c r="K27" s="103" t="s">
        <v>99</v>
      </c>
      <c r="L27" s="103" t="s">
        <v>100</v>
      </c>
    </row>
    <row r="28" spans="1:12" ht="70.5" customHeight="1">
      <c r="A28" s="1"/>
      <c r="B28" s="6" t="s">
        <v>109</v>
      </c>
      <c r="C28" s="5"/>
      <c r="E28" s="102"/>
      <c r="F28" s="104"/>
      <c r="G28" s="104"/>
      <c r="H28" s="104"/>
      <c r="I28" s="104"/>
      <c r="J28" s="104"/>
      <c r="K28" s="104"/>
      <c r="L28" s="104"/>
    </row>
    <row r="29" spans="1:12" ht="15">
      <c r="A29" s="1">
        <v>3</v>
      </c>
      <c r="B29" s="6" t="s">
        <v>24</v>
      </c>
      <c r="C29" s="83" t="s">
        <v>104</v>
      </c>
      <c r="E29" s="80"/>
      <c r="F29" s="81" t="s">
        <v>94</v>
      </c>
      <c r="G29" s="81" t="s">
        <v>101</v>
      </c>
      <c r="H29" s="81" t="s">
        <v>101</v>
      </c>
      <c r="I29" s="81"/>
      <c r="J29" s="81"/>
      <c r="K29" s="81"/>
      <c r="L29" s="81"/>
    </row>
    <row r="30" spans="1:12" ht="15">
      <c r="A30" s="1"/>
      <c r="B30" s="6" t="s">
        <v>83</v>
      </c>
      <c r="C30" s="83" t="s">
        <v>105</v>
      </c>
      <c r="E30" s="80">
        <v>2016</v>
      </c>
      <c r="F30" s="80">
        <v>3132.4</v>
      </c>
      <c r="G30" s="80">
        <v>1</v>
      </c>
      <c r="H30" s="80">
        <v>6.64</v>
      </c>
      <c r="I30" s="80" t="s">
        <v>102</v>
      </c>
      <c r="J30" s="80" t="s">
        <v>102</v>
      </c>
      <c r="K30" s="80" t="s">
        <v>102</v>
      </c>
      <c r="L30" s="80" t="s">
        <v>102</v>
      </c>
    </row>
    <row r="31" spans="1:12" ht="15">
      <c r="A31" s="1"/>
      <c r="B31" s="6"/>
      <c r="C31" s="83" t="s">
        <v>84</v>
      </c>
      <c r="E31" s="95">
        <v>2017</v>
      </c>
      <c r="F31" s="95">
        <f>D43</f>
        <v>3246.8199999999997</v>
      </c>
      <c r="G31" s="95">
        <v>1</v>
      </c>
      <c r="H31" s="95">
        <v>6.83</v>
      </c>
      <c r="I31" s="95" t="s">
        <v>102</v>
      </c>
      <c r="J31" s="95" t="s">
        <v>102</v>
      </c>
      <c r="K31" s="95" t="s">
        <v>102</v>
      </c>
      <c r="L31" s="95" t="s">
        <v>102</v>
      </c>
    </row>
    <row r="32" spans="1:12" ht="15">
      <c r="A32" s="1"/>
      <c r="B32" s="6"/>
      <c r="C32" s="83" t="s">
        <v>84</v>
      </c>
      <c r="E32" s="80">
        <v>2018</v>
      </c>
      <c r="F32" s="80" t="s">
        <v>102</v>
      </c>
      <c r="G32" s="80">
        <v>1</v>
      </c>
      <c r="H32" s="80">
        <v>7.99</v>
      </c>
      <c r="I32" s="80" t="s">
        <v>102</v>
      </c>
      <c r="J32" s="80" t="s">
        <v>102</v>
      </c>
      <c r="K32" s="80" t="s">
        <v>102</v>
      </c>
      <c r="L32" s="80" t="s">
        <v>102</v>
      </c>
    </row>
    <row r="33" spans="1:3" ht="12.75">
      <c r="A33" s="1"/>
      <c r="B33" s="6"/>
      <c r="C33" s="5"/>
    </row>
    <row r="34" spans="1:3" ht="12.75">
      <c r="A34" s="1"/>
      <c r="B34" s="6"/>
      <c r="C34" s="5"/>
    </row>
    <row r="35" spans="1:3" ht="12.75">
      <c r="A35" s="1">
        <v>4</v>
      </c>
      <c r="B35" s="6" t="s">
        <v>23</v>
      </c>
      <c r="C35" s="5" t="s">
        <v>30</v>
      </c>
    </row>
    <row r="36" spans="1:3" ht="12.75">
      <c r="A36" s="1"/>
      <c r="B36" s="6" t="s">
        <v>25</v>
      </c>
      <c r="C36" s="84" t="s">
        <v>110</v>
      </c>
    </row>
    <row r="37" spans="1:3" ht="12.75">
      <c r="A37" s="1"/>
      <c r="B37" s="6" t="s">
        <v>107</v>
      </c>
      <c r="C37" s="5"/>
    </row>
    <row r="38" spans="1:3" ht="48.75" customHeight="1">
      <c r="A38" s="1" t="s">
        <v>58</v>
      </c>
      <c r="B38" s="6" t="s">
        <v>103</v>
      </c>
      <c r="C38" s="96" t="s">
        <v>113</v>
      </c>
    </row>
    <row r="40" spans="2:3" ht="15">
      <c r="B40" s="10" t="s">
        <v>65</v>
      </c>
      <c r="C40" s="11"/>
    </row>
    <row r="42" spans="2:5" ht="15.75">
      <c r="B42" s="71" t="s">
        <v>63</v>
      </c>
      <c r="C42" s="85" t="s">
        <v>111</v>
      </c>
      <c r="D42" s="88" t="s">
        <v>112</v>
      </c>
      <c r="E42" s="72" t="s">
        <v>64</v>
      </c>
    </row>
    <row r="43" spans="2:5" ht="31.5">
      <c r="B43" s="7" t="s">
        <v>68</v>
      </c>
      <c r="C43" s="87">
        <f>781.12+842.88+396.483+1111.91</f>
        <v>3132.393</v>
      </c>
      <c r="D43" s="92">
        <f>809.65+873.67+410.97+1152.53</f>
        <v>3246.8199999999997</v>
      </c>
      <c r="E43" s="93">
        <v>3392.2</v>
      </c>
    </row>
    <row r="44" spans="2:5" ht="31.5">
      <c r="B44" s="7" t="s">
        <v>67</v>
      </c>
      <c r="C44" s="87">
        <v>1.074</v>
      </c>
      <c r="D44" s="92">
        <v>1.037</v>
      </c>
      <c r="E44" s="93">
        <v>1.055</v>
      </c>
    </row>
    <row r="45" spans="2:5" ht="15.75">
      <c r="B45" s="7" t="s">
        <v>66</v>
      </c>
      <c r="C45" s="87">
        <v>0</v>
      </c>
      <c r="D45" s="92">
        <v>0</v>
      </c>
      <c r="E45" s="93">
        <v>0</v>
      </c>
    </row>
    <row r="46" spans="2:5" ht="15.75">
      <c r="B46" s="7" t="s">
        <v>69</v>
      </c>
      <c r="C46" s="87">
        <f>265.51+87.5+482.6</f>
        <v>835.61</v>
      </c>
      <c r="D46" s="92">
        <f>275.2+87.5+687.05</f>
        <v>1049.75</v>
      </c>
      <c r="E46" s="93">
        <v>731.8</v>
      </c>
    </row>
    <row r="47" spans="2:5" ht="47.25">
      <c r="B47" s="7" t="s">
        <v>70</v>
      </c>
      <c r="C47" s="87">
        <f>1194.48+25611.61</f>
        <v>26806.09</v>
      </c>
      <c r="D47" s="92">
        <f>26865.3+935.17</f>
        <v>27800.469999999998</v>
      </c>
      <c r="E47" s="93">
        <v>29877</v>
      </c>
    </row>
    <row r="48" spans="2:5" ht="31.5">
      <c r="B48" s="7" t="s">
        <v>71</v>
      </c>
      <c r="C48" s="87">
        <v>1194.5</v>
      </c>
      <c r="D48" s="92">
        <v>935.17</v>
      </c>
      <c r="E48" s="93">
        <v>1371.4</v>
      </c>
    </row>
    <row r="49" spans="2:5" ht="15.75">
      <c r="B49" s="7" t="s">
        <v>72</v>
      </c>
      <c r="C49" s="87">
        <v>2043.5</v>
      </c>
      <c r="D49" s="92">
        <v>2192.23</v>
      </c>
      <c r="E49" s="94">
        <v>2741.8</v>
      </c>
    </row>
    <row r="50" spans="2:5" ht="47.25">
      <c r="B50" s="7" t="s">
        <v>73</v>
      </c>
      <c r="C50" s="12"/>
      <c r="D50" s="88"/>
      <c r="E50" s="72"/>
    </row>
    <row r="51" spans="2:5" ht="47.25">
      <c r="B51" s="7" t="s">
        <v>74</v>
      </c>
      <c r="C51" s="8"/>
      <c r="D51" s="88">
        <v>410.4</v>
      </c>
      <c r="E51" s="72"/>
    </row>
    <row r="52" spans="2:5" ht="47.25">
      <c r="B52" s="7" t="s">
        <v>75</v>
      </c>
      <c r="C52" s="8"/>
      <c r="D52" s="88"/>
      <c r="E52" s="72"/>
    </row>
    <row r="53" spans="2:5" ht="47.25">
      <c r="B53" s="7" t="s">
        <v>76</v>
      </c>
      <c r="C53" s="8"/>
      <c r="D53" s="88"/>
      <c r="E53" s="72"/>
    </row>
    <row r="54" spans="2:5" ht="141.75">
      <c r="B54" s="7" t="s">
        <v>78</v>
      </c>
      <c r="C54" s="8"/>
      <c r="D54" s="88"/>
      <c r="E54" s="72"/>
    </row>
    <row r="55" spans="2:5" ht="15.75">
      <c r="B55" s="7" t="s">
        <v>77</v>
      </c>
      <c r="C55" s="8">
        <f>C43+C46+C47+C49</f>
        <v>32817.593</v>
      </c>
      <c r="D55" s="91">
        <f>D43+D46+D47+D49+D51</f>
        <v>34699.67</v>
      </c>
      <c r="E55" s="8">
        <f>E43+E46+E47+E49</f>
        <v>36742.8</v>
      </c>
    </row>
    <row r="56" spans="2:5" ht="31.5">
      <c r="B56" s="7" t="s">
        <v>79</v>
      </c>
      <c r="C56" s="8">
        <v>2028.03</v>
      </c>
      <c r="D56" s="88">
        <v>2028.03</v>
      </c>
      <c r="E56" s="72">
        <v>2028.03</v>
      </c>
    </row>
    <row r="58" spans="2:14" ht="15">
      <c r="B58" s="105" t="s">
        <v>85</v>
      </c>
      <c r="C58" s="105"/>
      <c r="D58" s="105"/>
      <c r="E58" s="105"/>
      <c r="F58" s="105"/>
      <c r="G58" s="105"/>
      <c r="H58" s="105"/>
      <c r="I58" s="105"/>
      <c r="J58" s="105"/>
      <c r="K58" s="17"/>
      <c r="L58" s="18"/>
      <c r="M58" s="106"/>
      <c r="N58" s="106"/>
    </row>
    <row r="59" spans="2:14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8"/>
    </row>
    <row r="60" spans="2:14" ht="15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18"/>
      <c r="M60" s="106"/>
      <c r="N60" s="106"/>
    </row>
    <row r="61" spans="2:14" ht="15"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18"/>
      <c r="M61" s="106"/>
      <c r="N61" s="106"/>
    </row>
    <row r="62" spans="2:14" ht="15.75" thickBot="1">
      <c r="B62" s="22"/>
      <c r="C62" s="22"/>
      <c r="D62" s="22"/>
      <c r="E62" s="22"/>
      <c r="F62" s="22"/>
      <c r="G62" s="22"/>
      <c r="H62" s="22"/>
      <c r="I62" s="22"/>
      <c r="J62" s="22"/>
      <c r="K62" s="21"/>
      <c r="L62" s="18"/>
      <c r="M62" s="106"/>
      <c r="N62" s="106"/>
    </row>
    <row r="63" spans="2:14" ht="47.25" thickBot="1">
      <c r="B63" s="23" t="s">
        <v>31</v>
      </c>
      <c r="C63" s="23" t="s">
        <v>32</v>
      </c>
      <c r="D63" s="23" t="s">
        <v>33</v>
      </c>
      <c r="E63" s="23" t="s">
        <v>34</v>
      </c>
      <c r="F63" s="23" t="s">
        <v>35</v>
      </c>
      <c r="G63" s="23" t="s">
        <v>36</v>
      </c>
      <c r="H63" s="23" t="s">
        <v>37</v>
      </c>
      <c r="I63" s="23" t="s">
        <v>38</v>
      </c>
      <c r="J63" s="23" t="s">
        <v>39</v>
      </c>
      <c r="K63" s="21"/>
      <c r="L63" s="18"/>
      <c r="M63" s="106"/>
      <c r="N63" s="106"/>
    </row>
    <row r="64" spans="2:14" ht="15.75" thickBot="1">
      <c r="B64" s="24">
        <v>1</v>
      </c>
      <c r="C64" s="24">
        <v>2</v>
      </c>
      <c r="D64" s="24">
        <v>3</v>
      </c>
      <c r="E64" s="24">
        <v>4</v>
      </c>
      <c r="F64" s="24">
        <v>5</v>
      </c>
      <c r="G64" s="24">
        <v>6</v>
      </c>
      <c r="H64" s="24">
        <v>7</v>
      </c>
      <c r="I64" s="24">
        <v>8</v>
      </c>
      <c r="J64" s="24">
        <v>9</v>
      </c>
      <c r="K64" s="21"/>
      <c r="L64" s="18"/>
      <c r="M64" s="106"/>
      <c r="N64" s="106"/>
    </row>
    <row r="65" spans="2:14" ht="15.75" thickBot="1">
      <c r="B65" s="25">
        <v>1</v>
      </c>
      <c r="C65" s="108" t="s">
        <v>40</v>
      </c>
      <c r="D65" s="109"/>
      <c r="E65" s="109"/>
      <c r="F65" s="109"/>
      <c r="G65" s="109"/>
      <c r="H65" s="110"/>
      <c r="I65" s="26"/>
      <c r="J65" s="25"/>
      <c r="K65" s="21"/>
      <c r="L65" s="18"/>
      <c r="M65" s="106"/>
      <c r="N65" s="106"/>
    </row>
    <row r="66" spans="2:14" ht="15.75" thickBot="1">
      <c r="B66" s="27" t="s">
        <v>41</v>
      </c>
      <c r="C66" s="111" t="s">
        <v>59</v>
      </c>
      <c r="D66" s="112"/>
      <c r="E66" s="112"/>
      <c r="F66" s="112"/>
      <c r="G66" s="112"/>
      <c r="H66" s="112"/>
      <c r="I66" s="28"/>
      <c r="J66" s="29"/>
      <c r="K66" s="21"/>
      <c r="L66" s="18"/>
      <c r="M66" s="106"/>
      <c r="N66" s="106"/>
    </row>
    <row r="67" spans="2:14" ht="15.75" thickBot="1">
      <c r="B67" s="113" t="s">
        <v>43</v>
      </c>
      <c r="C67" s="30"/>
      <c r="D67" s="31" t="s">
        <v>44</v>
      </c>
      <c r="E67" s="32"/>
      <c r="F67" s="31"/>
      <c r="G67" s="33"/>
      <c r="H67" s="34"/>
      <c r="I67" s="35"/>
      <c r="J67" s="36"/>
      <c r="K67" s="37"/>
      <c r="L67" s="18"/>
      <c r="M67" s="106"/>
      <c r="N67" s="106"/>
    </row>
    <row r="68" spans="2:14" ht="12.75">
      <c r="B68" s="114"/>
      <c r="C68" s="38"/>
      <c r="D68" s="116" t="s">
        <v>28</v>
      </c>
      <c r="E68" s="118" t="s">
        <v>28</v>
      </c>
      <c r="F68" s="120" t="s">
        <v>28</v>
      </c>
      <c r="G68" s="40"/>
      <c r="H68" s="40" t="s">
        <v>45</v>
      </c>
      <c r="I68" s="41" t="s">
        <v>28</v>
      </c>
      <c r="J68" s="69" t="e">
        <f>I68*100/I65</f>
        <v>#VALUE!</v>
      </c>
      <c r="K68" s="37"/>
      <c r="L68" s="18"/>
      <c r="M68" s="123"/>
      <c r="N68" s="43"/>
    </row>
    <row r="69" spans="2:14" ht="12.75">
      <c r="B69" s="114"/>
      <c r="C69" s="38" t="s">
        <v>28</v>
      </c>
      <c r="D69" s="117"/>
      <c r="E69" s="119"/>
      <c r="F69" s="121"/>
      <c r="G69" s="45"/>
      <c r="H69" s="45"/>
      <c r="I69" s="45"/>
      <c r="J69" s="46"/>
      <c r="K69" s="47"/>
      <c r="L69" s="18"/>
      <c r="M69" s="123"/>
      <c r="N69" s="43"/>
    </row>
    <row r="70" spans="2:14" ht="13.5" thickBot="1">
      <c r="B70" s="115"/>
      <c r="C70" s="48"/>
      <c r="D70" s="49"/>
      <c r="E70" s="50"/>
      <c r="F70" s="121"/>
      <c r="G70" s="45"/>
      <c r="H70" s="45"/>
      <c r="I70" s="45"/>
      <c r="J70" s="46"/>
      <c r="K70" s="37"/>
      <c r="L70" s="18"/>
      <c r="M70" s="123"/>
      <c r="N70" s="43"/>
    </row>
    <row r="71" spans="2:14" ht="13.5" thickBot="1">
      <c r="B71" s="51"/>
      <c r="C71" s="52"/>
      <c r="D71" s="53"/>
      <c r="E71" s="53"/>
      <c r="F71" s="122"/>
      <c r="G71" s="54"/>
      <c r="H71" s="54"/>
      <c r="I71" s="55"/>
      <c r="J71" s="56"/>
      <c r="K71" s="47"/>
      <c r="L71" s="18"/>
      <c r="M71" s="123"/>
      <c r="N71" s="43"/>
    </row>
    <row r="72" spans="2:14" ht="13.5" thickBot="1">
      <c r="B72" s="113" t="s">
        <v>46</v>
      </c>
      <c r="C72" s="30"/>
      <c r="D72" s="31"/>
      <c r="E72" s="32"/>
      <c r="F72" s="31"/>
      <c r="G72" s="33"/>
      <c r="H72" s="34"/>
      <c r="I72" s="35"/>
      <c r="J72" s="36"/>
      <c r="K72" s="47"/>
      <c r="L72" s="18"/>
      <c r="M72" s="57"/>
      <c r="N72" s="58"/>
    </row>
    <row r="73" spans="2:14" ht="12.75">
      <c r="B73" s="114"/>
      <c r="C73" s="38" t="s">
        <v>28</v>
      </c>
      <c r="D73" s="116" t="s">
        <v>28</v>
      </c>
      <c r="E73" s="118" t="s">
        <v>28</v>
      </c>
      <c r="F73" s="120" t="s">
        <v>28</v>
      </c>
      <c r="G73" s="40"/>
      <c r="H73" s="40" t="s">
        <v>45</v>
      </c>
      <c r="I73" s="41" t="s">
        <v>28</v>
      </c>
      <c r="J73" s="69" t="e">
        <f>I73*100/I65</f>
        <v>#VALUE!</v>
      </c>
      <c r="K73" s="47"/>
      <c r="L73" s="18"/>
      <c r="M73" s="57"/>
      <c r="N73" s="58"/>
    </row>
    <row r="74" spans="2:14" ht="12.75">
      <c r="B74" s="114"/>
      <c r="C74" s="38"/>
      <c r="D74" s="117"/>
      <c r="E74" s="119"/>
      <c r="F74" s="121"/>
      <c r="G74" s="45"/>
      <c r="H74" s="45"/>
      <c r="I74" s="45"/>
      <c r="J74" s="46"/>
      <c r="K74" s="47"/>
      <c r="L74" s="18"/>
      <c r="M74" s="57"/>
      <c r="N74" s="58"/>
    </row>
    <row r="75" spans="2:14" ht="13.5" thickBot="1">
      <c r="B75" s="115"/>
      <c r="C75" s="48"/>
      <c r="D75" s="49"/>
      <c r="E75" s="50"/>
      <c r="F75" s="121"/>
      <c r="G75" s="45"/>
      <c r="H75" s="45"/>
      <c r="I75" s="45"/>
      <c r="J75" s="46"/>
      <c r="K75" s="47"/>
      <c r="L75" s="18"/>
      <c r="M75" s="57"/>
      <c r="N75" s="58"/>
    </row>
    <row r="76" spans="2:14" ht="19.5" customHeight="1" thickBot="1">
      <c r="B76" s="51"/>
      <c r="C76" s="52"/>
      <c r="D76" s="53"/>
      <c r="E76" s="53"/>
      <c r="F76" s="122"/>
      <c r="G76" s="54"/>
      <c r="H76" s="54"/>
      <c r="I76" s="55"/>
      <c r="J76" s="56"/>
      <c r="K76" s="47"/>
      <c r="L76" s="18"/>
      <c r="M76" s="19"/>
      <c r="N76" s="19"/>
    </row>
    <row r="77" spans="2:14" ht="35.25" customHeight="1" thickBot="1">
      <c r="B77" s="113" t="s">
        <v>47</v>
      </c>
      <c r="C77" s="30"/>
      <c r="D77" s="31"/>
      <c r="E77" s="32"/>
      <c r="F77" s="31"/>
      <c r="G77" s="33"/>
      <c r="H77" s="34"/>
      <c r="I77" s="35"/>
      <c r="J77" s="36"/>
      <c r="K77" s="47"/>
      <c r="L77" s="18"/>
      <c r="M77" s="19"/>
      <c r="N77" s="19"/>
    </row>
    <row r="78" spans="2:14" ht="30" customHeight="1">
      <c r="B78" s="114"/>
      <c r="C78" s="38" t="s">
        <v>28</v>
      </c>
      <c r="D78" s="116" t="s">
        <v>28</v>
      </c>
      <c r="E78" s="118" t="s">
        <v>28</v>
      </c>
      <c r="F78" s="120" t="s">
        <v>28</v>
      </c>
      <c r="G78" s="40"/>
      <c r="H78" s="40" t="s">
        <v>45</v>
      </c>
      <c r="I78" s="41" t="s">
        <v>28</v>
      </c>
      <c r="J78" s="69" t="e">
        <f>I78*100/I65</f>
        <v>#VALUE!</v>
      </c>
      <c r="K78" s="47"/>
      <c r="L78" s="18"/>
      <c r="M78" s="19"/>
      <c r="N78" s="19"/>
    </row>
    <row r="79" spans="2:14" ht="23.25" customHeight="1">
      <c r="B79" s="114"/>
      <c r="C79" s="38"/>
      <c r="D79" s="117"/>
      <c r="E79" s="119"/>
      <c r="F79" s="121"/>
      <c r="G79" s="45"/>
      <c r="H79" s="45"/>
      <c r="I79" s="45"/>
      <c r="J79" s="46"/>
      <c r="K79" s="47"/>
      <c r="L79" s="18"/>
      <c r="M79" s="19"/>
      <c r="N79" s="19"/>
    </row>
    <row r="80" spans="2:14" ht="17.25" customHeight="1" thickBot="1">
      <c r="B80" s="115"/>
      <c r="C80" s="48"/>
      <c r="D80" s="49"/>
      <c r="E80" s="50"/>
      <c r="F80" s="121"/>
      <c r="G80" s="45"/>
      <c r="H80" s="45"/>
      <c r="I80" s="45"/>
      <c r="J80" s="46"/>
      <c r="K80" s="47"/>
      <c r="L80" s="18"/>
      <c r="M80" s="19"/>
      <c r="N80" s="19"/>
    </row>
    <row r="81" spans="2:14" ht="57.75" customHeight="1" thickBot="1">
      <c r="B81" s="51"/>
      <c r="C81" s="52"/>
      <c r="D81" s="53"/>
      <c r="E81" s="53"/>
      <c r="F81" s="122"/>
      <c r="G81" s="54"/>
      <c r="H81" s="54"/>
      <c r="I81" s="55"/>
      <c r="J81" s="56"/>
      <c r="K81" s="47"/>
      <c r="L81" s="18"/>
      <c r="M81" s="19"/>
      <c r="N81" s="19"/>
    </row>
    <row r="82" spans="2:14" ht="14.25" customHeight="1" hidden="1">
      <c r="B82" s="113" t="s">
        <v>48</v>
      </c>
      <c r="C82" s="30"/>
      <c r="D82" s="31"/>
      <c r="E82" s="32"/>
      <c r="F82" s="31"/>
      <c r="G82" s="33"/>
      <c r="H82" s="34"/>
      <c r="I82" s="35"/>
      <c r="J82" s="36"/>
      <c r="K82" s="47"/>
      <c r="L82" s="18"/>
      <c r="M82" s="19"/>
      <c r="N82" s="19"/>
    </row>
    <row r="83" spans="2:14" ht="12.75" customHeight="1" hidden="1">
      <c r="B83" s="114"/>
      <c r="C83" s="38"/>
      <c r="D83" s="116"/>
      <c r="E83" s="118"/>
      <c r="F83" s="120"/>
      <c r="G83" s="40"/>
      <c r="H83" s="40"/>
      <c r="I83" s="41"/>
      <c r="J83" s="42"/>
      <c r="K83" s="47"/>
      <c r="L83" s="18"/>
      <c r="M83" s="19"/>
      <c r="N83" s="19"/>
    </row>
    <row r="84" spans="2:14" ht="12.75" customHeight="1" hidden="1">
      <c r="B84" s="114"/>
      <c r="C84" s="38"/>
      <c r="D84" s="117"/>
      <c r="E84" s="119"/>
      <c r="F84" s="121"/>
      <c r="G84" s="45"/>
      <c r="H84" s="45"/>
      <c r="I84" s="45"/>
      <c r="J84" s="46"/>
      <c r="K84" s="47"/>
      <c r="L84" s="18"/>
      <c r="M84" s="19"/>
      <c r="N84" s="19"/>
    </row>
    <row r="85" spans="2:14" ht="1.5" customHeight="1" thickBot="1">
      <c r="B85" s="115"/>
      <c r="C85" s="48"/>
      <c r="D85" s="49"/>
      <c r="E85" s="50"/>
      <c r="F85" s="121"/>
      <c r="G85" s="45"/>
      <c r="H85" s="45"/>
      <c r="I85" s="45"/>
      <c r="J85" s="46"/>
      <c r="K85" s="47"/>
      <c r="L85" s="18"/>
      <c r="M85" s="19"/>
      <c r="N85" s="19"/>
    </row>
    <row r="86" spans="2:14" ht="13.5" customHeight="1" hidden="1" thickBot="1">
      <c r="B86" s="51"/>
      <c r="C86" s="52"/>
      <c r="D86" s="53"/>
      <c r="E86" s="53"/>
      <c r="F86" s="122"/>
      <c r="G86" s="54"/>
      <c r="H86" s="54"/>
      <c r="I86" s="55"/>
      <c r="J86" s="56"/>
      <c r="K86" s="47"/>
      <c r="L86" s="18"/>
      <c r="M86" s="19"/>
      <c r="N86" s="19"/>
    </row>
    <row r="87" spans="2:14" ht="15.75" hidden="1" thickBot="1">
      <c r="B87" s="59">
        <v>2</v>
      </c>
      <c r="C87" s="108" t="s">
        <v>49</v>
      </c>
      <c r="D87" s="109"/>
      <c r="E87" s="109"/>
      <c r="F87" s="109"/>
      <c r="G87" s="109"/>
      <c r="H87" s="110"/>
      <c r="I87" s="70"/>
      <c r="J87" s="59"/>
      <c r="K87" s="21"/>
      <c r="L87" s="18"/>
      <c r="M87" s="106"/>
      <c r="N87" s="106"/>
    </row>
    <row r="88" spans="2:14" ht="15.75" hidden="1" thickBot="1">
      <c r="B88" s="27" t="s">
        <v>50</v>
      </c>
      <c r="C88" s="111" t="s">
        <v>42</v>
      </c>
      <c r="D88" s="112"/>
      <c r="E88" s="112"/>
      <c r="F88" s="112"/>
      <c r="G88" s="112"/>
      <c r="H88" s="112"/>
      <c r="I88" s="28"/>
      <c r="J88" s="29"/>
      <c r="K88" s="21"/>
      <c r="L88" s="18"/>
      <c r="M88" s="106" t="s">
        <v>51</v>
      </c>
      <c r="N88" s="106"/>
    </row>
    <row r="89" spans="2:14" ht="15" hidden="1">
      <c r="B89" s="113" t="s">
        <v>52</v>
      </c>
      <c r="C89" s="120"/>
      <c r="D89" s="31" t="s">
        <v>44</v>
      </c>
      <c r="E89" s="32"/>
      <c r="F89" s="31"/>
      <c r="G89" s="33"/>
      <c r="H89" s="34"/>
      <c r="I89" s="60">
        <f>I90</f>
        <v>0</v>
      </c>
      <c r="J89" s="61"/>
      <c r="K89" s="37"/>
      <c r="L89" s="18"/>
      <c r="M89" s="106"/>
      <c r="N89" s="106"/>
    </row>
    <row r="90" spans="2:14" ht="81.75" customHeight="1" hidden="1">
      <c r="B90" s="114"/>
      <c r="C90" s="121"/>
      <c r="D90" s="39"/>
      <c r="E90" s="118"/>
      <c r="F90" s="62"/>
      <c r="G90" s="40"/>
      <c r="H90" s="40"/>
      <c r="I90" s="41"/>
      <c r="J90" s="42"/>
      <c r="K90" s="37"/>
      <c r="L90" s="18"/>
      <c r="M90" s="106"/>
      <c r="N90" s="106"/>
    </row>
    <row r="91" spans="2:14" ht="27" customHeight="1" hidden="1">
      <c r="B91" s="114"/>
      <c r="C91" s="121"/>
      <c r="D91" s="44"/>
      <c r="E91" s="119"/>
      <c r="F91" s="49"/>
      <c r="G91" s="45"/>
      <c r="H91" s="45"/>
      <c r="I91" s="45"/>
      <c r="J91" s="46"/>
      <c r="K91" s="47"/>
      <c r="L91" s="18"/>
      <c r="M91" s="106"/>
      <c r="N91" s="106"/>
    </row>
    <row r="92" spans="2:14" ht="18.75" customHeight="1" hidden="1" thickBot="1">
      <c r="B92" s="115"/>
      <c r="C92" s="122"/>
      <c r="D92" s="49"/>
      <c r="E92" s="50"/>
      <c r="F92" s="45"/>
      <c r="G92" s="45"/>
      <c r="H92" s="45"/>
      <c r="I92" s="45"/>
      <c r="J92" s="46"/>
      <c r="K92" s="37"/>
      <c r="L92" s="18"/>
      <c r="M92" s="106"/>
      <c r="N92" s="106"/>
    </row>
    <row r="93" spans="2:14" ht="15" hidden="1">
      <c r="B93" s="113" t="s">
        <v>53</v>
      </c>
      <c r="C93" s="120"/>
      <c r="D93" s="63" t="s">
        <v>44</v>
      </c>
      <c r="E93" s="64"/>
      <c r="F93" s="63"/>
      <c r="G93" s="65"/>
      <c r="H93" s="66"/>
      <c r="I93" s="67">
        <f>I94</f>
        <v>0</v>
      </c>
      <c r="J93" s="68"/>
      <c r="K93" s="37"/>
      <c r="L93" s="18"/>
      <c r="M93" s="106"/>
      <c r="N93" s="106"/>
    </row>
    <row r="94" spans="2:14" ht="59.25" customHeight="1" hidden="1">
      <c r="B94" s="114"/>
      <c r="C94" s="121"/>
      <c r="D94" s="116"/>
      <c r="E94" s="118"/>
      <c r="F94" s="62"/>
      <c r="G94" s="40"/>
      <c r="H94" s="40"/>
      <c r="I94" s="41"/>
      <c r="J94" s="42"/>
      <c r="K94" s="37"/>
      <c r="L94" s="18"/>
      <c r="M94" s="106"/>
      <c r="N94" s="106"/>
    </row>
    <row r="95" spans="2:14" ht="30.75" customHeight="1" hidden="1">
      <c r="B95" s="114"/>
      <c r="C95" s="121"/>
      <c r="D95" s="117"/>
      <c r="E95" s="119"/>
      <c r="F95" s="49"/>
      <c r="G95" s="45"/>
      <c r="H95" s="45"/>
      <c r="I95" s="45"/>
      <c r="J95" s="46"/>
      <c r="K95" s="47"/>
      <c r="L95" s="18"/>
      <c r="M95" s="106"/>
      <c r="N95" s="106"/>
    </row>
    <row r="96" spans="2:14" ht="37.5" customHeight="1" hidden="1" thickBot="1">
      <c r="B96" s="115"/>
      <c r="C96" s="122"/>
      <c r="D96" s="49"/>
      <c r="E96" s="50"/>
      <c r="F96" s="45"/>
      <c r="G96" s="45"/>
      <c r="H96" s="45"/>
      <c r="I96" s="45"/>
      <c r="J96" s="46"/>
      <c r="K96" s="37"/>
      <c r="L96" s="18"/>
      <c r="M96" s="106"/>
      <c r="N96" s="106"/>
    </row>
    <row r="97" spans="2:14" ht="15.75" hidden="1" thickBot="1">
      <c r="B97" s="51"/>
      <c r="C97" s="52"/>
      <c r="D97" s="53"/>
      <c r="E97" s="53"/>
      <c r="F97" s="53"/>
      <c r="G97" s="54"/>
      <c r="H97" s="54"/>
      <c r="I97" s="55"/>
      <c r="J97" s="56"/>
      <c r="K97" s="47"/>
      <c r="L97" s="18"/>
      <c r="M97" s="106"/>
      <c r="N97" s="106"/>
    </row>
  </sheetData>
  <sheetProtection/>
  <mergeCells count="59">
    <mergeCell ref="M97:N97"/>
    <mergeCell ref="B93:B96"/>
    <mergeCell ref="C93:C96"/>
    <mergeCell ref="M93:N93"/>
    <mergeCell ref="D94:D95"/>
    <mergeCell ref="E94:E95"/>
    <mergeCell ref="M94:N94"/>
    <mergeCell ref="M95:N95"/>
    <mergeCell ref="M96:N96"/>
    <mergeCell ref="C88:H88"/>
    <mergeCell ref="M88:N88"/>
    <mergeCell ref="B89:B92"/>
    <mergeCell ref="C89:C92"/>
    <mergeCell ref="M89:N89"/>
    <mergeCell ref="E90:E91"/>
    <mergeCell ref="M90:N90"/>
    <mergeCell ref="M91:N91"/>
    <mergeCell ref="M92:N92"/>
    <mergeCell ref="B82:B85"/>
    <mergeCell ref="D83:D84"/>
    <mergeCell ref="E83:E84"/>
    <mergeCell ref="F83:F86"/>
    <mergeCell ref="C87:H87"/>
    <mergeCell ref="M87:N87"/>
    <mergeCell ref="B72:B75"/>
    <mergeCell ref="D73:D74"/>
    <mergeCell ref="E73:E74"/>
    <mergeCell ref="F73:F76"/>
    <mergeCell ref="B77:B80"/>
    <mergeCell ref="D78:D79"/>
    <mergeCell ref="E78:E79"/>
    <mergeCell ref="F78:F81"/>
    <mergeCell ref="B67:B70"/>
    <mergeCell ref="M67:N67"/>
    <mergeCell ref="D68:D69"/>
    <mergeCell ref="E68:E69"/>
    <mergeCell ref="F68:F71"/>
    <mergeCell ref="M68:M71"/>
    <mergeCell ref="M63:N63"/>
    <mergeCell ref="M64:N64"/>
    <mergeCell ref="C65:H65"/>
    <mergeCell ref="M65:N65"/>
    <mergeCell ref="C66:H66"/>
    <mergeCell ref="M66:N66"/>
    <mergeCell ref="B58:J58"/>
    <mergeCell ref="M58:N58"/>
    <mergeCell ref="B59:M59"/>
    <mergeCell ref="M60:N60"/>
    <mergeCell ref="M61:N61"/>
    <mergeCell ref="M62:N62"/>
    <mergeCell ref="E24:L24"/>
    <mergeCell ref="E27:E28"/>
    <mergeCell ref="F27:F28"/>
    <mergeCell ref="G27:G28"/>
    <mergeCell ref="H27:H28"/>
    <mergeCell ref="I27:I28"/>
    <mergeCell ref="J27:J28"/>
    <mergeCell ref="K27:K28"/>
    <mergeCell ref="L27:L28"/>
  </mergeCells>
  <hyperlinks>
    <hyperlink ref="C14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78" zoomScaleNormal="78" zoomScalePageLayoutView="0" workbookViewId="0" topLeftCell="A43">
      <selection activeCell="P47" sqref="P47"/>
    </sheetView>
  </sheetViews>
  <sheetFormatPr defaultColWidth="9.00390625" defaultRowHeight="12.75"/>
  <cols>
    <col min="2" max="2" width="56.00390625" style="0" customWidth="1"/>
    <col min="3" max="3" width="60.625" style="0" customWidth="1"/>
    <col min="4" max="4" width="15.75390625" style="0" customWidth="1"/>
    <col min="5" max="5" width="21.75390625" style="0" customWidth="1"/>
    <col min="6" max="6" width="13.25390625" style="0" customWidth="1"/>
    <col min="8" max="8" width="16.25390625" style="0" customWidth="1"/>
    <col min="9" max="9" width="11.125" style="0" customWidth="1"/>
    <col min="10" max="10" width="12.875" style="0" customWidth="1"/>
    <col min="11" max="11" width="12.125" style="0" customWidth="1"/>
    <col min="12" max="12" width="17.625" style="0" customWidth="1"/>
  </cols>
  <sheetData>
    <row r="1" spans="2:4" ht="15.75">
      <c r="B1" s="13" t="s">
        <v>54</v>
      </c>
      <c r="C1" s="13"/>
      <c r="D1" s="2"/>
    </row>
    <row r="2" spans="2:4" ht="15.75">
      <c r="B2" s="13" t="s">
        <v>27</v>
      </c>
      <c r="C2" s="13"/>
      <c r="D2" s="2"/>
    </row>
    <row r="3" spans="2:3" ht="15">
      <c r="B3" s="3"/>
      <c r="C3" s="3"/>
    </row>
    <row r="4" spans="2:3" ht="12.75">
      <c r="B4" s="2" t="s">
        <v>60</v>
      </c>
      <c r="C4" s="2"/>
    </row>
    <row r="6" spans="1:3" ht="12.75">
      <c r="A6" s="1">
        <v>1</v>
      </c>
      <c r="B6" s="1" t="s">
        <v>0</v>
      </c>
      <c r="C6" s="1" t="s">
        <v>81</v>
      </c>
    </row>
    <row r="7" spans="1:3" ht="12.75">
      <c r="A7" s="1">
        <v>2</v>
      </c>
      <c r="B7" s="1" t="s">
        <v>1</v>
      </c>
      <c r="C7" s="15" t="s">
        <v>2</v>
      </c>
    </row>
    <row r="8" spans="1:3" ht="12.75">
      <c r="A8" s="1">
        <v>3</v>
      </c>
      <c r="B8" s="14" t="s">
        <v>3</v>
      </c>
      <c r="C8" s="15" t="s">
        <v>4</v>
      </c>
    </row>
    <row r="9" spans="1:3" ht="12.75">
      <c r="A9" s="1"/>
      <c r="B9" s="14" t="s">
        <v>7</v>
      </c>
      <c r="C9" s="16"/>
    </row>
    <row r="10" spans="1:3" ht="12.75">
      <c r="A10" s="1">
        <v>4</v>
      </c>
      <c r="B10" s="1" t="s">
        <v>5</v>
      </c>
      <c r="C10" s="16" t="s">
        <v>6</v>
      </c>
    </row>
    <row r="11" spans="1:3" ht="12.75">
      <c r="A11" s="1">
        <v>5</v>
      </c>
      <c r="B11" s="1" t="s">
        <v>8</v>
      </c>
      <c r="C11" s="1" t="s">
        <v>6</v>
      </c>
    </row>
    <row r="12" spans="1:3" ht="12.75">
      <c r="A12" s="1">
        <v>6</v>
      </c>
      <c r="B12" s="1" t="s">
        <v>9</v>
      </c>
      <c r="C12" s="1" t="s">
        <v>10</v>
      </c>
    </row>
    <row r="13" spans="1:3" ht="12.75">
      <c r="A13" s="1">
        <v>7</v>
      </c>
      <c r="B13" s="1" t="s">
        <v>11</v>
      </c>
      <c r="C13" s="1" t="s">
        <v>29</v>
      </c>
    </row>
    <row r="14" spans="1:3" ht="12.75">
      <c r="A14" s="1">
        <v>8</v>
      </c>
      <c r="B14" s="1" t="s">
        <v>12</v>
      </c>
      <c r="C14" s="9" t="s">
        <v>26</v>
      </c>
    </row>
    <row r="15" spans="1:3" ht="12.75">
      <c r="A15" s="1">
        <v>9</v>
      </c>
      <c r="B15" s="1" t="s">
        <v>13</v>
      </c>
      <c r="C15" s="1" t="s">
        <v>14</v>
      </c>
    </row>
    <row r="16" spans="1:3" ht="12.75">
      <c r="A16" s="1">
        <v>10</v>
      </c>
      <c r="B16" s="1" t="s">
        <v>15</v>
      </c>
      <c r="C16" s="1" t="s">
        <v>87</v>
      </c>
    </row>
    <row r="17" spans="1:3" ht="12.75">
      <c r="A17" s="1">
        <v>11</v>
      </c>
      <c r="B17" s="1" t="s">
        <v>16</v>
      </c>
      <c r="C17" s="1" t="s">
        <v>28</v>
      </c>
    </row>
    <row r="18" spans="1:3" ht="12.75">
      <c r="A18" s="1"/>
      <c r="B18" s="1" t="s">
        <v>17</v>
      </c>
      <c r="C18" s="1"/>
    </row>
    <row r="19" spans="1:3" ht="12.75">
      <c r="A19" s="1">
        <v>12</v>
      </c>
      <c r="B19" s="1" t="s">
        <v>18</v>
      </c>
      <c r="C19" s="1" t="s">
        <v>28</v>
      </c>
    </row>
    <row r="20" spans="1:3" ht="12.75">
      <c r="A20" s="4"/>
      <c r="B20" s="4"/>
      <c r="C20" s="4"/>
    </row>
    <row r="21" spans="2:3" ht="15">
      <c r="B21" s="11" t="s">
        <v>89</v>
      </c>
      <c r="C21" s="11"/>
    </row>
    <row r="22" spans="2:3" ht="15">
      <c r="B22" s="11" t="s">
        <v>61</v>
      </c>
      <c r="C22" s="11"/>
    </row>
    <row r="24" spans="1:12" ht="18">
      <c r="A24" s="1">
        <v>1</v>
      </c>
      <c r="B24" s="6" t="s">
        <v>19</v>
      </c>
      <c r="C24" s="1" t="s">
        <v>21</v>
      </c>
      <c r="E24" s="100" t="s">
        <v>91</v>
      </c>
      <c r="F24" s="100"/>
      <c r="G24" s="100"/>
      <c r="H24" s="100"/>
      <c r="I24" s="100"/>
      <c r="J24" s="100"/>
      <c r="K24" s="100"/>
      <c r="L24" s="100"/>
    </row>
    <row r="25" spans="1:3" ht="12.75">
      <c r="A25" s="1"/>
      <c r="B25" s="6" t="s">
        <v>20</v>
      </c>
      <c r="C25" s="1"/>
    </row>
    <row r="26" spans="1:3" ht="12.75">
      <c r="A26" s="1"/>
      <c r="B26" s="6" t="s">
        <v>56</v>
      </c>
      <c r="C26" s="1"/>
    </row>
    <row r="27" spans="1:12" ht="12.75">
      <c r="A27" s="1">
        <v>2</v>
      </c>
      <c r="B27" s="6" t="s">
        <v>22</v>
      </c>
      <c r="C27" s="82" t="s">
        <v>108</v>
      </c>
      <c r="E27" s="124" t="s">
        <v>92</v>
      </c>
      <c r="F27" s="126" t="s">
        <v>93</v>
      </c>
      <c r="G27" s="126" t="s">
        <v>95</v>
      </c>
      <c r="H27" s="126" t="s">
        <v>96</v>
      </c>
      <c r="I27" s="126" t="s">
        <v>97</v>
      </c>
      <c r="J27" s="126" t="s">
        <v>98</v>
      </c>
      <c r="K27" s="126" t="s">
        <v>99</v>
      </c>
      <c r="L27" s="126" t="s">
        <v>100</v>
      </c>
    </row>
    <row r="28" spans="1:12" ht="61.5" customHeight="1">
      <c r="A28" s="1"/>
      <c r="B28" s="74" t="s">
        <v>57</v>
      </c>
      <c r="C28" s="77"/>
      <c r="E28" s="125"/>
      <c r="F28" s="127"/>
      <c r="G28" s="127"/>
      <c r="H28" s="127"/>
      <c r="I28" s="127"/>
      <c r="J28" s="127"/>
      <c r="K28" s="127"/>
      <c r="L28" s="127"/>
    </row>
    <row r="29" spans="1:12" ht="30.75" customHeight="1">
      <c r="A29" s="14">
        <v>3</v>
      </c>
      <c r="B29" s="76" t="s">
        <v>24</v>
      </c>
      <c r="C29" s="99" t="s">
        <v>116</v>
      </c>
      <c r="E29" s="78"/>
      <c r="F29" s="79" t="s">
        <v>94</v>
      </c>
      <c r="G29" s="79" t="s">
        <v>101</v>
      </c>
      <c r="H29" s="79" t="s">
        <v>101</v>
      </c>
      <c r="I29" s="79"/>
      <c r="J29" s="79"/>
      <c r="K29" s="79"/>
      <c r="L29" s="79"/>
    </row>
    <row r="30" spans="1:12" ht="15.75">
      <c r="A30" s="14"/>
      <c r="B30" s="75" t="s">
        <v>86</v>
      </c>
      <c r="C30" s="99" t="s">
        <v>117</v>
      </c>
      <c r="E30" s="78">
        <v>2016</v>
      </c>
      <c r="F30" s="78">
        <v>3347.9</v>
      </c>
      <c r="G30" s="78">
        <v>1</v>
      </c>
      <c r="H30" s="78">
        <v>0</v>
      </c>
      <c r="I30" s="78" t="s">
        <v>102</v>
      </c>
      <c r="J30" s="78" t="s">
        <v>102</v>
      </c>
      <c r="K30" s="78" t="s">
        <v>102</v>
      </c>
      <c r="L30" s="78" t="s">
        <v>102</v>
      </c>
    </row>
    <row r="31" spans="1:12" ht="15.75">
      <c r="A31" s="1"/>
      <c r="B31" s="75"/>
      <c r="C31" s="83" t="s">
        <v>118</v>
      </c>
      <c r="E31" s="97">
        <v>2017</v>
      </c>
      <c r="F31" s="97">
        <f>D43</f>
        <v>3473.84</v>
      </c>
      <c r="G31" s="97">
        <v>1</v>
      </c>
      <c r="H31" s="97">
        <v>0</v>
      </c>
      <c r="I31" s="97" t="s">
        <v>102</v>
      </c>
      <c r="J31" s="97" t="s">
        <v>102</v>
      </c>
      <c r="K31" s="97" t="s">
        <v>102</v>
      </c>
      <c r="L31" s="97" t="s">
        <v>102</v>
      </c>
    </row>
    <row r="32" spans="1:12" ht="15.75">
      <c r="A32" s="1"/>
      <c r="B32" s="6"/>
      <c r="C32" s="83" t="s">
        <v>119</v>
      </c>
      <c r="E32" s="78">
        <v>2018</v>
      </c>
      <c r="F32" s="78" t="s">
        <v>102</v>
      </c>
      <c r="G32" s="78">
        <v>1</v>
      </c>
      <c r="H32" s="78">
        <v>0</v>
      </c>
      <c r="I32" s="78" t="s">
        <v>102</v>
      </c>
      <c r="J32" s="78" t="s">
        <v>102</v>
      </c>
      <c r="K32" s="78" t="s">
        <v>102</v>
      </c>
      <c r="L32" s="78" t="s">
        <v>102</v>
      </c>
    </row>
    <row r="33" spans="1:3" ht="12.75">
      <c r="A33" s="1"/>
      <c r="B33" s="6"/>
      <c r="C33" s="77"/>
    </row>
    <row r="34" spans="1:3" ht="12.75">
      <c r="A34" s="1"/>
      <c r="B34" s="6"/>
      <c r="C34" s="77"/>
    </row>
    <row r="35" spans="1:3" ht="12.75">
      <c r="A35" s="1">
        <v>4</v>
      </c>
      <c r="B35" s="6" t="s">
        <v>23</v>
      </c>
      <c r="C35" s="77" t="s">
        <v>30</v>
      </c>
    </row>
    <row r="36" spans="1:3" ht="12.75">
      <c r="A36" s="1"/>
      <c r="B36" s="6" t="s">
        <v>25</v>
      </c>
      <c r="C36" s="84" t="s">
        <v>110</v>
      </c>
    </row>
    <row r="37" spans="1:3" ht="12.75">
      <c r="A37" s="1"/>
      <c r="B37" s="6" t="s">
        <v>55</v>
      </c>
      <c r="C37" s="77"/>
    </row>
    <row r="38" spans="1:3" ht="12.75">
      <c r="A38" s="1" t="s">
        <v>58</v>
      </c>
      <c r="B38" s="6" t="s">
        <v>62</v>
      </c>
      <c r="C38" s="5" t="s">
        <v>88</v>
      </c>
    </row>
    <row r="40" spans="2:3" ht="15">
      <c r="B40" s="10" t="s">
        <v>65</v>
      </c>
      <c r="C40" s="11"/>
    </row>
    <row r="42" spans="2:5" ht="15.75">
      <c r="B42" s="71" t="s">
        <v>63</v>
      </c>
      <c r="C42" s="71" t="s">
        <v>114</v>
      </c>
      <c r="D42" s="88" t="s">
        <v>115</v>
      </c>
      <c r="E42" s="72" t="s">
        <v>64</v>
      </c>
    </row>
    <row r="43" spans="2:5" ht="31.5">
      <c r="B43" s="7" t="s">
        <v>68</v>
      </c>
      <c r="C43" s="8">
        <v>3347.9</v>
      </c>
      <c r="D43" s="90">
        <f>1056.13+1453.43+485.16+479.12</f>
        <v>3473.84</v>
      </c>
      <c r="E43" s="73">
        <v>3625.5</v>
      </c>
    </row>
    <row r="44" spans="2:5" ht="31.5">
      <c r="B44" s="7" t="s">
        <v>67</v>
      </c>
      <c r="C44" s="8">
        <v>1.074</v>
      </c>
      <c r="D44" s="90">
        <v>1.037</v>
      </c>
      <c r="E44" s="73">
        <v>1.058</v>
      </c>
    </row>
    <row r="45" spans="2:5" ht="44.25" customHeight="1">
      <c r="B45" s="7" t="s">
        <v>66</v>
      </c>
      <c r="C45" s="8">
        <v>0</v>
      </c>
      <c r="D45" s="90">
        <v>0</v>
      </c>
      <c r="E45" s="73">
        <v>0</v>
      </c>
    </row>
    <row r="46" spans="2:5" ht="43.5" customHeight="1">
      <c r="B46" s="7" t="s">
        <v>69</v>
      </c>
      <c r="C46" s="8">
        <v>969</v>
      </c>
      <c r="D46" s="90">
        <f>457.83+393.2+94</f>
        <v>945.03</v>
      </c>
      <c r="E46" s="73">
        <v>1005.6</v>
      </c>
    </row>
    <row r="47" spans="2:5" ht="75.75" customHeight="1">
      <c r="B47" s="7" t="s">
        <v>70</v>
      </c>
      <c r="C47" s="8">
        <v>5087.2</v>
      </c>
      <c r="D47" s="90">
        <f>308.18+5130.61</f>
        <v>5438.79</v>
      </c>
      <c r="E47" s="73">
        <v>5680.4</v>
      </c>
    </row>
    <row r="48" spans="2:5" ht="47.25" customHeight="1">
      <c r="B48" s="7" t="s">
        <v>71</v>
      </c>
      <c r="C48" s="8">
        <v>234.8</v>
      </c>
      <c r="D48" s="90">
        <v>308.18</v>
      </c>
      <c r="E48" s="73">
        <v>264.2</v>
      </c>
    </row>
    <row r="49" spans="2:5" ht="15.75">
      <c r="B49" s="7" t="s">
        <v>72</v>
      </c>
      <c r="C49" s="8">
        <v>0</v>
      </c>
      <c r="D49" s="90">
        <v>0</v>
      </c>
      <c r="E49" s="73">
        <v>0</v>
      </c>
    </row>
    <row r="50" spans="2:5" ht="90.75" customHeight="1">
      <c r="B50" s="7" t="s">
        <v>73</v>
      </c>
      <c r="C50" s="12"/>
      <c r="D50" s="90"/>
      <c r="E50" s="1"/>
    </row>
    <row r="51" spans="2:5" ht="84.75" customHeight="1">
      <c r="B51" s="7" t="s">
        <v>74</v>
      </c>
      <c r="C51" s="8"/>
      <c r="D51" s="90"/>
      <c r="E51" s="1"/>
    </row>
    <row r="52" spans="2:5" ht="78" customHeight="1">
      <c r="B52" s="7" t="s">
        <v>75</v>
      </c>
      <c r="C52" s="8"/>
      <c r="D52" s="90"/>
      <c r="E52" s="1"/>
    </row>
    <row r="53" spans="2:5" ht="56.25" customHeight="1">
      <c r="B53" s="7" t="s">
        <v>76</v>
      </c>
      <c r="C53" s="8"/>
      <c r="D53" s="90"/>
      <c r="E53" s="1"/>
    </row>
    <row r="54" spans="2:5" ht="192" customHeight="1">
      <c r="B54" s="7" t="s">
        <v>78</v>
      </c>
      <c r="C54" s="8"/>
      <c r="D54" s="90"/>
      <c r="E54" s="1"/>
    </row>
    <row r="55" spans="2:5" ht="43.5" customHeight="1">
      <c r="B55" s="7" t="s">
        <v>77</v>
      </c>
      <c r="C55" s="8">
        <f>C43+C46+C47+C49</f>
        <v>9404.099999999999</v>
      </c>
      <c r="D55" s="91">
        <f>D43+D46+D47+D49</f>
        <v>9857.66</v>
      </c>
      <c r="E55" s="8">
        <f>E43+E46+E47+E49</f>
        <v>10311.5</v>
      </c>
    </row>
    <row r="56" spans="2:5" ht="42.75" customHeight="1">
      <c r="B56" s="7" t="s">
        <v>79</v>
      </c>
      <c r="C56" s="98">
        <v>415.08</v>
      </c>
      <c r="D56" s="89">
        <v>415.15</v>
      </c>
      <c r="E56" s="86">
        <v>415.08</v>
      </c>
    </row>
    <row r="58" spans="2:14" ht="15">
      <c r="B58" s="105" t="s">
        <v>90</v>
      </c>
      <c r="C58" s="105"/>
      <c r="D58" s="105"/>
      <c r="E58" s="105"/>
      <c r="F58" s="105"/>
      <c r="G58" s="105"/>
      <c r="H58" s="105"/>
      <c r="I58" s="105"/>
      <c r="J58" s="105"/>
      <c r="K58" s="17"/>
      <c r="L58" s="18"/>
      <c r="M58" s="106"/>
      <c r="N58" s="106"/>
    </row>
    <row r="59" spans="2:14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8"/>
    </row>
    <row r="60" spans="2:14" ht="15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18"/>
      <c r="M60" s="106"/>
      <c r="N60" s="106"/>
    </row>
    <row r="61" spans="2:14" ht="15"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18"/>
      <c r="M61" s="106"/>
      <c r="N61" s="106"/>
    </row>
    <row r="62" spans="2:14" ht="15.75" thickBot="1">
      <c r="B62" s="22"/>
      <c r="C62" s="22"/>
      <c r="D62" s="22"/>
      <c r="E62" s="22"/>
      <c r="F62" s="22"/>
      <c r="G62" s="22"/>
      <c r="H62" s="22"/>
      <c r="I62" s="22"/>
      <c r="J62" s="22"/>
      <c r="K62" s="21"/>
      <c r="L62" s="18"/>
      <c r="M62" s="106"/>
      <c r="N62" s="106"/>
    </row>
    <row r="63" spans="2:14" ht="69.75" thickBot="1">
      <c r="B63" s="23" t="s">
        <v>31</v>
      </c>
      <c r="C63" s="23" t="s">
        <v>32</v>
      </c>
      <c r="D63" s="23" t="s">
        <v>33</v>
      </c>
      <c r="E63" s="23" t="s">
        <v>34</v>
      </c>
      <c r="F63" s="23" t="s">
        <v>35</v>
      </c>
      <c r="G63" s="23" t="s">
        <v>36</v>
      </c>
      <c r="H63" s="23" t="s">
        <v>37</v>
      </c>
      <c r="I63" s="23" t="s">
        <v>38</v>
      </c>
      <c r="J63" s="23" t="s">
        <v>39</v>
      </c>
      <c r="K63" s="21"/>
      <c r="L63" s="18"/>
      <c r="M63" s="106"/>
      <c r="N63" s="106"/>
    </row>
    <row r="64" spans="2:14" ht="15.75" thickBot="1">
      <c r="B64" s="24">
        <v>1</v>
      </c>
      <c r="C64" s="24">
        <v>2</v>
      </c>
      <c r="D64" s="24">
        <v>3</v>
      </c>
      <c r="E64" s="24">
        <v>4</v>
      </c>
      <c r="F64" s="24">
        <v>5</v>
      </c>
      <c r="G64" s="24">
        <v>6</v>
      </c>
      <c r="H64" s="24">
        <v>7</v>
      </c>
      <c r="I64" s="24">
        <v>8</v>
      </c>
      <c r="J64" s="24">
        <v>9</v>
      </c>
      <c r="K64" s="21"/>
      <c r="L64" s="18"/>
      <c r="M64" s="106"/>
      <c r="N64" s="106"/>
    </row>
    <row r="65" spans="2:14" ht="15.75" thickBot="1">
      <c r="B65" s="25">
        <v>1</v>
      </c>
      <c r="C65" s="108" t="s">
        <v>40</v>
      </c>
      <c r="D65" s="109"/>
      <c r="E65" s="109"/>
      <c r="F65" s="109"/>
      <c r="G65" s="109"/>
      <c r="H65" s="110"/>
      <c r="I65" s="26"/>
      <c r="J65" s="25"/>
      <c r="K65" s="21"/>
      <c r="L65" s="18"/>
      <c r="M65" s="106"/>
      <c r="N65" s="106"/>
    </row>
    <row r="66" spans="2:14" ht="15.75" thickBot="1">
      <c r="B66" s="27" t="s">
        <v>41</v>
      </c>
      <c r="C66" s="111" t="s">
        <v>59</v>
      </c>
      <c r="D66" s="112"/>
      <c r="E66" s="112"/>
      <c r="F66" s="112"/>
      <c r="G66" s="112"/>
      <c r="H66" s="112"/>
      <c r="I66" s="28"/>
      <c r="J66" s="29"/>
      <c r="K66" s="21"/>
      <c r="L66" s="18"/>
      <c r="M66" s="106"/>
      <c r="N66" s="106"/>
    </row>
    <row r="67" spans="2:14" ht="24.75" thickBot="1">
      <c r="B67" s="113" t="s">
        <v>43</v>
      </c>
      <c r="C67" s="30"/>
      <c r="D67" s="31" t="s">
        <v>44</v>
      </c>
      <c r="E67" s="32"/>
      <c r="F67" s="31"/>
      <c r="G67" s="33"/>
      <c r="H67" s="34"/>
      <c r="I67" s="35"/>
      <c r="J67" s="36"/>
      <c r="K67" s="37"/>
      <c r="L67" s="18"/>
      <c r="M67" s="106"/>
      <c r="N67" s="106"/>
    </row>
    <row r="68" spans="2:14" ht="12.75">
      <c r="B68" s="114"/>
      <c r="C68" s="38"/>
      <c r="D68" s="116" t="s">
        <v>28</v>
      </c>
      <c r="E68" s="118" t="s">
        <v>28</v>
      </c>
      <c r="F68" s="120" t="s">
        <v>28</v>
      </c>
      <c r="G68" s="40"/>
      <c r="H68" s="40" t="s">
        <v>45</v>
      </c>
      <c r="I68" s="41" t="s">
        <v>28</v>
      </c>
      <c r="J68" s="69" t="e">
        <f>I68*100/I65</f>
        <v>#VALUE!</v>
      </c>
      <c r="K68" s="37"/>
      <c r="L68" s="18"/>
      <c r="M68" s="123"/>
      <c r="N68" s="43"/>
    </row>
    <row r="69" spans="2:14" ht="12.75">
      <c r="B69" s="114"/>
      <c r="C69" s="38" t="s">
        <v>28</v>
      </c>
      <c r="D69" s="117"/>
      <c r="E69" s="119"/>
      <c r="F69" s="121"/>
      <c r="G69" s="45"/>
      <c r="H69" s="45"/>
      <c r="I69" s="45"/>
      <c r="J69" s="46"/>
      <c r="K69" s="47"/>
      <c r="L69" s="18"/>
      <c r="M69" s="123"/>
      <c r="N69" s="43"/>
    </row>
    <row r="70" spans="2:14" ht="13.5" thickBot="1">
      <c r="B70" s="115"/>
      <c r="C70" s="48"/>
      <c r="D70" s="49"/>
      <c r="E70" s="50"/>
      <c r="F70" s="121"/>
      <c r="G70" s="45"/>
      <c r="H70" s="45"/>
      <c r="I70" s="45"/>
      <c r="J70" s="46"/>
      <c r="K70" s="37"/>
      <c r="L70" s="18"/>
      <c r="M70" s="123"/>
      <c r="N70" s="43"/>
    </row>
    <row r="71" spans="2:14" ht="13.5" thickBot="1">
      <c r="B71" s="51"/>
      <c r="C71" s="52"/>
      <c r="D71" s="53"/>
      <c r="E71" s="53"/>
      <c r="F71" s="122"/>
      <c r="G71" s="54"/>
      <c r="H71" s="54"/>
      <c r="I71" s="55"/>
      <c r="J71" s="56"/>
      <c r="K71" s="47"/>
      <c r="L71" s="18"/>
      <c r="M71" s="123"/>
      <c r="N71" s="43"/>
    </row>
    <row r="72" spans="2:14" ht="13.5" thickBot="1">
      <c r="B72" s="113" t="s">
        <v>46</v>
      </c>
      <c r="C72" s="30"/>
      <c r="D72" s="31"/>
      <c r="E72" s="32"/>
      <c r="F72" s="31"/>
      <c r="G72" s="33"/>
      <c r="H72" s="34"/>
      <c r="I72" s="35"/>
      <c r="J72" s="36"/>
      <c r="K72" s="47"/>
      <c r="L72" s="18"/>
      <c r="M72" s="57"/>
      <c r="N72" s="58"/>
    </row>
    <row r="73" spans="2:14" ht="12.75">
      <c r="B73" s="114"/>
      <c r="C73" s="38" t="s">
        <v>28</v>
      </c>
      <c r="D73" s="116" t="s">
        <v>28</v>
      </c>
      <c r="E73" s="118" t="s">
        <v>28</v>
      </c>
      <c r="F73" s="120" t="s">
        <v>28</v>
      </c>
      <c r="G73" s="40"/>
      <c r="H73" s="40" t="s">
        <v>45</v>
      </c>
      <c r="I73" s="41" t="s">
        <v>28</v>
      </c>
      <c r="J73" s="69" t="e">
        <f>I73*100/I65</f>
        <v>#VALUE!</v>
      </c>
      <c r="K73" s="47"/>
      <c r="L73" s="18"/>
      <c r="M73" s="57"/>
      <c r="N73" s="58"/>
    </row>
    <row r="74" spans="2:14" ht="12.75">
      <c r="B74" s="114"/>
      <c r="C74" s="38"/>
      <c r="D74" s="117"/>
      <c r="E74" s="119"/>
      <c r="F74" s="121"/>
      <c r="G74" s="45"/>
      <c r="H74" s="45"/>
      <c r="I74" s="45"/>
      <c r="J74" s="46"/>
      <c r="K74" s="47"/>
      <c r="L74" s="18"/>
      <c r="M74" s="57"/>
      <c r="N74" s="58"/>
    </row>
    <row r="75" spans="2:14" ht="13.5" thickBot="1">
      <c r="B75" s="115"/>
      <c r="C75" s="48"/>
      <c r="D75" s="49"/>
      <c r="E75" s="50"/>
      <c r="F75" s="121"/>
      <c r="G75" s="45"/>
      <c r="H75" s="45"/>
      <c r="I75" s="45"/>
      <c r="J75" s="46"/>
      <c r="K75" s="47"/>
      <c r="L75" s="18"/>
      <c r="M75" s="57"/>
      <c r="N75" s="58"/>
    </row>
    <row r="76" spans="2:14" ht="15.75" thickBot="1">
      <c r="B76" s="51"/>
      <c r="C76" s="52"/>
      <c r="D76" s="53"/>
      <c r="E76" s="53"/>
      <c r="F76" s="122"/>
      <c r="G76" s="54"/>
      <c r="H76" s="54"/>
      <c r="I76" s="55"/>
      <c r="J76" s="56"/>
      <c r="K76" s="47"/>
      <c r="L76" s="18"/>
      <c r="M76" s="19"/>
      <c r="N76" s="19"/>
    </row>
    <row r="77" spans="2:14" ht="15.75" thickBot="1">
      <c r="B77" s="113" t="s">
        <v>47</v>
      </c>
      <c r="C77" s="30"/>
      <c r="D77" s="31"/>
      <c r="E77" s="32"/>
      <c r="F77" s="31"/>
      <c r="G77" s="33"/>
      <c r="H77" s="34"/>
      <c r="I77" s="35"/>
      <c r="J77" s="36"/>
      <c r="K77" s="47"/>
      <c r="L77" s="18"/>
      <c r="M77" s="19"/>
      <c r="N77" s="19"/>
    </row>
    <row r="78" spans="2:14" ht="15">
      <c r="B78" s="114"/>
      <c r="C78" s="38" t="s">
        <v>28</v>
      </c>
      <c r="D78" s="116" t="s">
        <v>28</v>
      </c>
      <c r="E78" s="118" t="s">
        <v>28</v>
      </c>
      <c r="F78" s="120" t="s">
        <v>28</v>
      </c>
      <c r="G78" s="40"/>
      <c r="H78" s="40" t="s">
        <v>45</v>
      </c>
      <c r="I78" s="41" t="s">
        <v>28</v>
      </c>
      <c r="J78" s="69" t="e">
        <f>I78*100/I65</f>
        <v>#VALUE!</v>
      </c>
      <c r="K78" s="47"/>
      <c r="L78" s="18"/>
      <c r="M78" s="19"/>
      <c r="N78" s="19"/>
    </row>
    <row r="79" spans="2:14" ht="15">
      <c r="B79" s="114"/>
      <c r="C79" s="38"/>
      <c r="D79" s="117"/>
      <c r="E79" s="119"/>
      <c r="F79" s="121"/>
      <c r="G79" s="45"/>
      <c r="H79" s="45"/>
      <c r="I79" s="45"/>
      <c r="J79" s="46"/>
      <c r="K79" s="47"/>
      <c r="L79" s="18"/>
      <c r="M79" s="19"/>
      <c r="N79" s="19"/>
    </row>
    <row r="80" spans="2:14" ht="15.75" thickBot="1">
      <c r="B80" s="115"/>
      <c r="C80" s="48"/>
      <c r="D80" s="49"/>
      <c r="E80" s="50"/>
      <c r="F80" s="121"/>
      <c r="G80" s="45"/>
      <c r="H80" s="45"/>
      <c r="I80" s="45"/>
      <c r="J80" s="46"/>
      <c r="K80" s="47"/>
      <c r="L80" s="18"/>
      <c r="M80" s="19"/>
      <c r="N80" s="19"/>
    </row>
    <row r="81" spans="2:14" ht="15.75" thickBot="1">
      <c r="B81" s="51"/>
      <c r="C81" s="52"/>
      <c r="D81" s="53"/>
      <c r="E81" s="53"/>
      <c r="F81" s="122"/>
      <c r="G81" s="54"/>
      <c r="H81" s="54"/>
      <c r="I81" s="55"/>
      <c r="J81" s="56"/>
      <c r="K81" s="47"/>
      <c r="L81" s="18"/>
      <c r="M81" s="19"/>
      <c r="N81" s="19"/>
    </row>
  </sheetData>
  <sheetProtection/>
  <mergeCells count="35">
    <mergeCell ref="B58:J58"/>
    <mergeCell ref="M58:N58"/>
    <mergeCell ref="B59:M59"/>
    <mergeCell ref="M60:N60"/>
    <mergeCell ref="M61:N61"/>
    <mergeCell ref="M62:N62"/>
    <mergeCell ref="M63:N63"/>
    <mergeCell ref="M64:N64"/>
    <mergeCell ref="C65:H65"/>
    <mergeCell ref="M65:N65"/>
    <mergeCell ref="C66:H66"/>
    <mergeCell ref="M66:N66"/>
    <mergeCell ref="B67:B70"/>
    <mergeCell ref="M67:N67"/>
    <mergeCell ref="D68:D69"/>
    <mergeCell ref="E68:E69"/>
    <mergeCell ref="F68:F71"/>
    <mergeCell ref="M68:M71"/>
    <mergeCell ref="B72:B75"/>
    <mergeCell ref="D73:D74"/>
    <mergeCell ref="E73:E74"/>
    <mergeCell ref="F73:F76"/>
    <mergeCell ref="B77:B80"/>
    <mergeCell ref="D78:D79"/>
    <mergeCell ref="E78:E79"/>
    <mergeCell ref="F78:F81"/>
    <mergeCell ref="E24:L24"/>
    <mergeCell ref="E27:E28"/>
    <mergeCell ref="F27:F28"/>
    <mergeCell ref="G27:G28"/>
    <mergeCell ref="H27:H28"/>
    <mergeCell ref="I27:I28"/>
    <mergeCell ref="J27:J28"/>
    <mergeCell ref="K27:K28"/>
    <mergeCell ref="L27:L28"/>
  </mergeCells>
  <hyperlinks>
    <hyperlink ref="C14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2013-12-30T08:35:37Z</dcterms:created>
  <dcterms:modified xsi:type="dcterms:W3CDTF">2017-01-27T05:30:46Z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