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240" windowHeight="7590" activeTab="0"/>
  </bookViews>
  <sheets>
    <sheet name="ПАР Тариф 2016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double_rate_tariff">'[1]Титульный'!$F$35</definedName>
    <definedName name="kind_of_heat_transfer">'[2]TEHSHEET'!$N$2:$N$12</definedName>
    <definedName name="kind_of_tariff_unit">'[1]TEHSHEET'!$J$7:$J$8</definedName>
    <definedName name="org">'[1]Титульный'!$F$19</definedName>
  </definedNames>
  <calcPr fullCalcOnLoad="1"/>
</workbook>
</file>

<file path=xl/sharedStrings.xml><?xml version="1.0" encoding="utf-8"?>
<sst xmlns="http://schemas.openxmlformats.org/spreadsheetml/2006/main" count="273" uniqueCount="206">
  <si>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</si>
  <si>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</si>
  <si>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</si>
  <si>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</si>
  <si>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</si>
  <si>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</t>
  </si>
  <si>
    <t>x</t>
  </si>
  <si>
    <t>тыс.руб.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</si>
  <si>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</si>
  <si>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</si>
  <si>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руб.</t>
  </si>
  <si>
    <t>Объем приобретенной электрической энергии</t>
  </si>
  <si>
    <t>тыс.кВт*ч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</si>
  <si>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</si>
  <si>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</si>
  <si>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чел.</t>
  </si>
  <si>
    <t>тыс. Гкал</t>
  </si>
  <si>
    <t>По приборам учета</t>
  </si>
  <si>
    <t>По нормативам потребления (расчетным методом)</t>
  </si>
  <si>
    <t>%</t>
  </si>
  <si>
    <t>Протяженность водопроводных сетей (в однотрубном исчислении)</t>
  </si>
  <si>
    <t>км</t>
  </si>
  <si>
    <t>Среднесписочная численность основного производственного персонала</t>
  </si>
  <si>
    <t>Удельный расход электроэнергии на подачу воды в сеть(учитывать электроэнергию всех насосных и подкачивающих станций)</t>
  </si>
  <si>
    <t>Комментарии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</si>
  <si>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</si>
  <si>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</si>
  <si>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</si>
  <si>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</si>
  <si>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</si>
  <si>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</si>
  <si>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</si>
  <si>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</si>
  <si>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</si>
  <si>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</si>
  <si>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</si>
  <si>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</si>
  <si>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Итого по поставщику</t>
  </si>
  <si>
    <t>прямые договора без торгов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</si>
  <si>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</si>
  <si>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3.1.</t>
  </si>
  <si>
    <t>3.2.</t>
  </si>
  <si>
    <t>3.3.</t>
  </si>
  <si>
    <t>РЭК СО</t>
  </si>
  <si>
    <t>Наименование юрлица</t>
  </si>
  <si>
    <t>Ф.И.О. руководителя</t>
  </si>
  <si>
    <t>Зуев Михаил Васильевич</t>
  </si>
  <si>
    <t>Регистрационный номер</t>
  </si>
  <si>
    <t>№1026601606118</t>
  </si>
  <si>
    <t>юридического  лица</t>
  </si>
  <si>
    <t>Почтовый адрес</t>
  </si>
  <si>
    <t>г.Полевской Вершинина д.7</t>
  </si>
  <si>
    <t>Адрес фактического местонахождения</t>
  </si>
  <si>
    <t>Контактные телефоны</t>
  </si>
  <si>
    <t>8 (343 50) 3-57-63; 3-53-36</t>
  </si>
  <si>
    <t xml:space="preserve">Официальный сайт в сети интернет </t>
  </si>
  <si>
    <t>Адрес электронной почты</t>
  </si>
  <si>
    <t xml:space="preserve">Режим работы </t>
  </si>
  <si>
    <t>Пн-четв. С 8-00 до 17-15 ; пятн. С 8-00 до 16-00</t>
  </si>
  <si>
    <t>Протяженность водопроводных</t>
  </si>
  <si>
    <t>сетей (в однотрубном исчислении) км.</t>
  </si>
  <si>
    <t>Количество ЦТП, штук</t>
  </si>
  <si>
    <t>Наименование органа регулирования,</t>
  </si>
  <si>
    <t>принявшего решение об утверждении тарифа на</t>
  </si>
  <si>
    <t>Реквизиты (дата, номер) решения об утверждении</t>
  </si>
  <si>
    <t>Источник официального опубликования решения</t>
  </si>
  <si>
    <t>1.1.</t>
  </si>
  <si>
    <t>1.1.1.</t>
  </si>
  <si>
    <t>1.2.2.</t>
  </si>
  <si>
    <t>1.2.3.</t>
  </si>
  <si>
    <t>2.1.</t>
  </si>
  <si>
    <t>2.1.1.</t>
  </si>
  <si>
    <t>нет</t>
  </si>
  <si>
    <t xml:space="preserve">Срок действия установленного тарифа на </t>
  </si>
  <si>
    <t>об установлении тарифа на подключение</t>
  </si>
  <si>
    <t>Реквизиты договора, сметы</t>
  </si>
  <si>
    <t xml:space="preserve">   Стандарты раскрытия информации в сфере теплоснабжения , утвержденные </t>
  </si>
  <si>
    <t>Тепловая энергия (Пар)</t>
  </si>
  <si>
    <t>Цена (тариф)</t>
  </si>
  <si>
    <t>Величина установленной цены (тарифа) на тепловую энергию (мощность)</t>
  </si>
  <si>
    <t>Срок действия цены (тарифа) на тепловую энергию (мощность)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</si>
  <si>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</si>
  <si>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</si>
  <si>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</si>
  <si>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</si>
  <si>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</si>
  <si>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</si>
  <si>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</si>
  <si>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</si>
  <si>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</si>
  <si>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</si>
  <si>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ставка за энергию, руб./Гкал</t>
  </si>
  <si>
    <t>ставка за содержание, тыс.руб./Гкал/ч/мес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</si>
  <si>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</si>
  <si>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</si>
  <si>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</si>
  <si>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</si>
  <si>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</si>
  <si>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</si>
  <si>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</si>
  <si>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</si>
  <si>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</si>
  <si>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</si>
  <si>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</si>
  <si>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</si>
  <si>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</si>
  <si>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</si>
  <si>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</si>
  <si>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</si>
  <si>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</si>
  <si>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</si>
  <si>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</si>
  <si>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</si>
  <si>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</si>
  <si>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</si>
  <si>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</si>
  <si>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</si>
  <si>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</si>
  <si>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Вид теплоносителя</t>
  </si>
  <si>
    <t>острый редуцированный пар</t>
  </si>
  <si>
    <t>через тепловую сеть</t>
  </si>
  <si>
    <t>отпуск с коллекторов</t>
  </si>
  <si>
    <t>(в части теплоснабжения Пар) *</t>
  </si>
  <si>
    <t>Оказание услуг в сфере теплоснабжения Пар</t>
  </si>
  <si>
    <t xml:space="preserve">Наличие инвестиционной программы </t>
  </si>
  <si>
    <t>Объем отпущенной потребителям тепловой энергии (по Пару), в том числе:</t>
  </si>
  <si>
    <t>т/э в виде пара</t>
  </si>
  <si>
    <t>торги/тендер</t>
  </si>
  <si>
    <t xml:space="preserve">                          постановлением Правительства РФ от 05.07.2013г. № 570</t>
  </si>
  <si>
    <t>http://www.tmk-group.ru/stz_tepl.php</t>
  </si>
  <si>
    <t>TalashmanovAV@stw.ru</t>
  </si>
  <si>
    <t xml:space="preserve">                             Форма 1.3. Информация о тарифах на подключение   к системе теплоснабжения</t>
  </si>
  <si>
    <t>Форма 1.1.</t>
  </si>
  <si>
    <t>Форма 2.</t>
  </si>
  <si>
    <t>Топливо на технологические цели (газ)</t>
  </si>
  <si>
    <t>подключение  к системе т/с</t>
  </si>
  <si>
    <t>тарифа на подключение к системе т/с</t>
  </si>
  <si>
    <t>подключение к системе т/с</t>
  </si>
  <si>
    <t>к системе т/с</t>
  </si>
  <si>
    <t>РЭК Свердловской области</t>
  </si>
  <si>
    <t>www.pravo.gov66.ru</t>
  </si>
  <si>
    <t>Добавить вид теплоносителя</t>
  </si>
  <si>
    <t>1.</t>
  </si>
  <si>
    <t>2.</t>
  </si>
  <si>
    <t>Одноставочный тариф, руб./Гкал, без НДС</t>
  </si>
  <si>
    <t>Вода</t>
  </si>
  <si>
    <t>операционные расходы</t>
  </si>
  <si>
    <t>Неподконтрольные расходы</t>
  </si>
  <si>
    <t>Недополученный доход</t>
  </si>
  <si>
    <t>5.</t>
  </si>
  <si>
    <t>Экономически обоснованные расходы понесенные за отчетный период</t>
  </si>
  <si>
    <t>Прочий недополученный доход</t>
  </si>
  <si>
    <t>6.</t>
  </si>
  <si>
    <t>Избыток средств</t>
  </si>
  <si>
    <t>7.</t>
  </si>
  <si>
    <t>Необходимая валовая выручка</t>
  </si>
  <si>
    <t>3.</t>
  </si>
  <si>
    <t>4.</t>
  </si>
  <si>
    <t>4.1.</t>
  </si>
  <si>
    <t>4.2.</t>
  </si>
  <si>
    <t xml:space="preserve">Потери воды в сетях </t>
  </si>
  <si>
    <t>кВт*ч/.гКал</t>
  </si>
  <si>
    <t>Расходы на энергетические ресурсы</t>
  </si>
  <si>
    <t>1.2.</t>
  </si>
  <si>
    <t>1.2.1.</t>
  </si>
  <si>
    <t>7.1.</t>
  </si>
  <si>
    <t>7.2.</t>
  </si>
  <si>
    <t>8.</t>
  </si>
  <si>
    <t>9.</t>
  </si>
  <si>
    <t>10.</t>
  </si>
  <si>
    <t>11.</t>
  </si>
  <si>
    <t>12.</t>
  </si>
  <si>
    <t>Публичное акционерное общество "Северский трубный завод"</t>
  </si>
  <si>
    <t>01.01.2016</t>
  </si>
  <si>
    <t>30.06.2016</t>
  </si>
  <si>
    <t>01.07.2016</t>
  </si>
  <si>
    <t>31.12.2016</t>
  </si>
  <si>
    <t>10.12.2015</t>
  </si>
  <si>
    <t>188-ПК</t>
  </si>
  <si>
    <t>Интернет-портал правовой информации Свердловской области, опубликование № 6626 от 17.12.2015 г.</t>
  </si>
  <si>
    <t>Информация о ценах (тарифах) на тепловую энергию ПАР</t>
  </si>
  <si>
    <t xml:space="preserve">Удельный расход условного топлива </t>
  </si>
  <si>
    <t>Кгут/ГКАЛ</t>
  </si>
  <si>
    <t>3.3.1.</t>
  </si>
  <si>
    <t>Налоги*</t>
  </si>
  <si>
    <t>* на землю</t>
  </si>
  <si>
    <t>3.3.2.</t>
  </si>
  <si>
    <t>* на имущество</t>
  </si>
  <si>
    <t>6.1.</t>
  </si>
  <si>
    <t>Корректировка НВВ</t>
  </si>
  <si>
    <t>Корректировка расходов  на приобретение энергетических  ресурсов</t>
  </si>
  <si>
    <t>Корректировка операционных расходов</t>
  </si>
  <si>
    <t>Корректировка неподконтрольных расходов</t>
  </si>
  <si>
    <t>Необходимая валовая выручка с учетом корректировки</t>
  </si>
  <si>
    <t>6.1.1.</t>
  </si>
  <si>
    <t>6.1.2.</t>
  </si>
  <si>
    <t>6.1.3.</t>
  </si>
  <si>
    <t>смета 3431</t>
  </si>
  <si>
    <t>Установка приборов замера температуры стенок барабанов паровых котлов №5,6</t>
  </si>
  <si>
    <t>смета 3318</t>
  </si>
  <si>
    <t>Установка приборов замера температуры стенок барабанов паровых котлов №5-8</t>
  </si>
  <si>
    <t>Разборка и сборка водяного экономайзера парового котла № 8 типа БКЗ 75-39 ФБ</t>
  </si>
  <si>
    <t xml:space="preserve">                             Форма 1. Общая информация о ПАО"Северский трубный завод"</t>
  </si>
  <si>
    <t>Публичное  акционерное общество "Северский трубный завод", г.Полевской, 2016 г.</t>
  </si>
  <si>
    <t>Публичное  акционерное общество "Северский трубный завод", г.Полевской, 2016г. (корректировка НВВ) , долгосрочного периода с 2014-2016 годы.</t>
  </si>
  <si>
    <t xml:space="preserve">                                                    деятельности ПАО"Северский трубный завод"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</si>
</sst>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"/>
  </numFmts>
  <fonts count="63">
    <font>
      <sz val="10"/>
      <name val="Arial Cyr"/>
      <family val="0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4"/>
      <name val="Franklin Gothic Medium"/>
      <family val="2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color indexed="55"/>
      <name val="Tahoma"/>
      <family val="2"/>
    </font>
    <font>
      <sz val="9"/>
      <color indexed="9"/>
      <name val="Tahoma"/>
      <family val="2"/>
    </font>
    <font>
      <b/>
      <sz val="9"/>
      <color indexed="62"/>
      <name val="Tahoma"/>
      <family val="2"/>
    </font>
    <font>
      <sz val="12"/>
      <name val="Tahoma"/>
      <family val="2"/>
    </font>
    <font>
      <u val="single"/>
      <sz val="12"/>
      <color indexed="12"/>
      <name val="Arial Cyr"/>
      <family val="0"/>
    </font>
    <font>
      <b/>
      <u val="single"/>
      <sz val="12"/>
      <color indexed="12"/>
      <name val="Tahoma"/>
      <family val="2"/>
    </font>
    <font>
      <b/>
      <u val="single"/>
      <sz val="12"/>
      <color indexed="10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ahoma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ahoma"/>
      <family val="2"/>
    </font>
    <font>
      <b/>
      <sz val="9"/>
      <color theme="1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3" fillId="0" borderId="0" xfId="0" applyFont="1" applyAlignment="1">
      <alignment vertical="top"/>
    </xf>
    <xf numFmtId="0" fontId="3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vertical="top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vertical="top"/>
    </xf>
    <xf numFmtId="0" fontId="4" fillId="33" borderId="0" xfId="0" applyFont="1" applyFill="1" applyAlignment="1">
      <alignment horizontal="center" wrapText="1"/>
    </xf>
    <xf numFmtId="0" fontId="3" fillId="33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6" fontId="3" fillId="33" borderId="17" xfId="0" applyNumberFormat="1" applyFont="1" applyFill="1" applyBorder="1" applyAlignment="1">
      <alignment horizontal="center"/>
    </xf>
    <xf numFmtId="14" fontId="3" fillId="33" borderId="17" xfId="0" applyNumberFormat="1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" fillId="0" borderId="20" xfId="0" applyFont="1" applyBorder="1" applyAlignment="1">
      <alignment vertical="top"/>
    </xf>
    <xf numFmtId="0" fontId="6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33" borderId="0" xfId="0" applyFont="1" applyFill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7" fillId="33" borderId="16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wrapText="1"/>
    </xf>
    <xf numFmtId="4" fontId="2" fillId="36" borderId="22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wrapText="1"/>
    </xf>
    <xf numFmtId="16" fontId="3" fillId="33" borderId="17" xfId="0" applyNumberFormat="1" applyFont="1" applyFill="1" applyBorder="1" applyAlignment="1">
      <alignment horizontal="center" wrapText="1"/>
    </xf>
    <xf numFmtId="0" fontId="3" fillId="33" borderId="15" xfId="0" applyFont="1" applyFill="1" applyBorder="1" applyAlignment="1">
      <alignment/>
    </xf>
    <xf numFmtId="0" fontId="2" fillId="33" borderId="20" xfId="0" applyFont="1" applyFill="1" applyBorder="1" applyAlignment="1">
      <alignment horizontal="left" wrapText="1" indent="1"/>
    </xf>
    <xf numFmtId="0" fontId="3" fillId="33" borderId="2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4" borderId="18" xfId="0" applyFont="1" applyFill="1" applyBorder="1" applyAlignment="1">
      <alignment horizontal="left" wrapText="1" indent="1"/>
    </xf>
    <xf numFmtId="0" fontId="2" fillId="33" borderId="18" xfId="0" applyFont="1" applyFill="1" applyBorder="1" applyAlignment="1">
      <alignment horizontal="center" wrapText="1"/>
    </xf>
    <xf numFmtId="0" fontId="5" fillId="35" borderId="0" xfId="0" applyFont="1" applyFill="1" applyAlignment="1">
      <alignment/>
    </xf>
    <xf numFmtId="0" fontId="9" fillId="35" borderId="0" xfId="42" applyFill="1" applyAlignment="1" applyProtection="1">
      <alignment/>
      <protection/>
    </xf>
    <xf numFmtId="0" fontId="6" fillId="35" borderId="0" xfId="0" applyFont="1" applyFill="1" applyAlignment="1">
      <alignment/>
    </xf>
    <xf numFmtId="0" fontId="6" fillId="35" borderId="23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9" fillId="33" borderId="24" xfId="42" applyFill="1" applyBorder="1" applyAlignment="1" applyProtection="1">
      <alignment horizontal="center" wrapText="1"/>
      <protection/>
    </xf>
    <xf numFmtId="0" fontId="2" fillId="33" borderId="12" xfId="0" applyFont="1" applyFill="1" applyBorder="1" applyAlignment="1">
      <alignment horizontal="left" wrapText="1" indent="1"/>
    </xf>
    <xf numFmtId="0" fontId="3" fillId="0" borderId="12" xfId="0" applyFont="1" applyBorder="1" applyAlignment="1">
      <alignment vertical="top"/>
    </xf>
    <xf numFmtId="0" fontId="3" fillId="33" borderId="12" xfId="0" applyFont="1" applyFill="1" applyBorder="1" applyAlignment="1">
      <alignment/>
    </xf>
    <xf numFmtId="0" fontId="2" fillId="36" borderId="25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2" fillId="33" borderId="24" xfId="0" applyFont="1" applyFill="1" applyBorder="1" applyAlignment="1">
      <alignment wrapText="1"/>
    </xf>
    <xf numFmtId="0" fontId="3" fillId="34" borderId="15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0" fontId="3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/>
    </xf>
    <xf numFmtId="0" fontId="9" fillId="35" borderId="20" xfId="42" applyFill="1" applyBorder="1" applyAlignment="1" applyProtection="1">
      <alignment/>
      <protection/>
    </xf>
    <xf numFmtId="0" fontId="6" fillId="35" borderId="20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0" fontId="6" fillId="35" borderId="18" xfId="0" applyFont="1" applyFill="1" applyBorder="1" applyAlignment="1">
      <alignment/>
    </xf>
    <xf numFmtId="0" fontId="2" fillId="33" borderId="17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right" vertical="top"/>
    </xf>
    <xf numFmtId="0" fontId="3" fillId="35" borderId="26" xfId="0" applyFont="1" applyFill="1" applyBorder="1" applyAlignment="1">
      <alignment horizontal="center"/>
    </xf>
    <xf numFmtId="0" fontId="5" fillId="35" borderId="27" xfId="0" applyFont="1" applyFill="1" applyBorder="1" applyAlignment="1">
      <alignment/>
    </xf>
    <xf numFmtId="0" fontId="9" fillId="35" borderId="27" xfId="42" applyFill="1" applyBorder="1" applyAlignment="1" applyProtection="1">
      <alignment/>
      <protection/>
    </xf>
    <xf numFmtId="0" fontId="6" fillId="35" borderId="27" xfId="0" applyFont="1" applyFill="1" applyBorder="1" applyAlignment="1">
      <alignment/>
    </xf>
    <xf numFmtId="0" fontId="6" fillId="35" borderId="27" xfId="0" applyFont="1" applyFill="1" applyBorder="1" applyAlignment="1">
      <alignment horizontal="center"/>
    </xf>
    <xf numFmtId="0" fontId="6" fillId="35" borderId="28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31" xfId="0" applyFont="1" applyBorder="1" applyAlignment="1">
      <alignment/>
    </xf>
    <xf numFmtId="2" fontId="2" fillId="36" borderId="18" xfId="0" applyNumberFormat="1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 wrapText="1"/>
    </xf>
    <xf numFmtId="2" fontId="6" fillId="35" borderId="23" xfId="0" applyNumberFormat="1" applyFont="1" applyFill="1" applyBorder="1" applyAlignment="1">
      <alignment/>
    </xf>
    <xf numFmtId="2" fontId="2" fillId="36" borderId="15" xfId="0" applyNumberFormat="1" applyFont="1" applyFill="1" applyBorder="1" applyAlignment="1">
      <alignment horizontal="center"/>
    </xf>
    <xf numFmtId="0" fontId="3" fillId="33" borderId="32" xfId="60" applyFont="1" applyFill="1" applyBorder="1" applyAlignment="1" applyProtection="1">
      <alignment vertical="center" wrapText="1"/>
      <protection/>
    </xf>
    <xf numFmtId="0" fontId="3" fillId="33" borderId="32" xfId="60" applyFont="1" applyFill="1" applyBorder="1" applyAlignment="1" applyProtection="1">
      <alignment horizontal="center" vertical="center" wrapText="1"/>
      <protection/>
    </xf>
    <xf numFmtId="0" fontId="2" fillId="33" borderId="32" xfId="60" applyFont="1" applyFill="1" applyBorder="1" applyAlignment="1" applyProtection="1">
      <alignment horizontal="center" vertical="center" wrapText="1"/>
      <protection/>
    </xf>
    <xf numFmtId="0" fontId="3" fillId="37" borderId="33" xfId="58" applyFont="1" applyFill="1" applyBorder="1" applyAlignment="1" applyProtection="1">
      <alignment horizontal="center" vertical="center" wrapText="1"/>
      <protection/>
    </xf>
    <xf numFmtId="0" fontId="0" fillId="37" borderId="34" xfId="57" applyFont="1" applyFill="1" applyBorder="1" applyAlignment="1" applyProtection="1">
      <alignment horizontal="center" vertical="center" wrapText="1"/>
      <protection/>
    </xf>
    <xf numFmtId="0" fontId="0" fillId="37" borderId="33" xfId="58" applyFont="1" applyFill="1" applyBorder="1" applyAlignment="1" applyProtection="1">
      <alignment horizontal="center" vertical="center" wrapText="1"/>
      <protection/>
    </xf>
    <xf numFmtId="49" fontId="18" fillId="33" borderId="35" xfId="50" applyNumberFormat="1" applyFont="1" applyFill="1" applyBorder="1" applyAlignment="1" applyProtection="1">
      <alignment horizontal="center" vertical="center" wrapText="1"/>
      <protection/>
    </xf>
    <xf numFmtId="49" fontId="0" fillId="33" borderId="33" xfId="60" applyNumberFormat="1" applyFont="1" applyFill="1" applyBorder="1" applyAlignment="1" applyProtection="1">
      <alignment horizontal="center" vertical="center" wrapText="1"/>
      <protection/>
    </xf>
    <xf numFmtId="0" fontId="3" fillId="0" borderId="33" xfId="60" applyFont="1" applyFill="1" applyBorder="1" applyAlignment="1" applyProtection="1">
      <alignment horizontal="left" vertical="center" wrapText="1"/>
      <protection/>
    </xf>
    <xf numFmtId="0" fontId="3" fillId="0" borderId="36" xfId="60" applyFont="1" applyFill="1" applyBorder="1" applyAlignment="1" applyProtection="1">
      <alignment horizontal="center" vertical="center" wrapText="1"/>
      <protection/>
    </xf>
    <xf numFmtId="0" fontId="3" fillId="0" borderId="32" xfId="60" applyFont="1" applyFill="1" applyBorder="1" applyAlignment="1" applyProtection="1">
      <alignment horizontal="left" vertical="center" wrapText="1"/>
      <protection/>
    </xf>
    <xf numFmtId="0" fontId="19" fillId="0" borderId="37" xfId="60" applyFont="1" applyFill="1" applyBorder="1" applyAlignment="1" applyProtection="1">
      <alignment horizontal="left" vertical="center" wrapText="1"/>
      <protection/>
    </xf>
    <xf numFmtId="0" fontId="3" fillId="0" borderId="36" xfId="60" applyFont="1" applyFill="1" applyBorder="1" applyAlignment="1" applyProtection="1">
      <alignment horizontal="left" vertical="center" wrapText="1"/>
      <protection/>
    </xf>
    <xf numFmtId="4" fontId="3" fillId="33" borderId="36" xfId="42" applyNumberFormat="1" applyFont="1" applyFill="1" applyBorder="1" applyAlignment="1" applyProtection="1">
      <alignment horizontal="right" vertical="center" wrapText="1"/>
      <protection/>
    </xf>
    <xf numFmtId="4" fontId="3" fillId="38" borderId="36" xfId="42" applyNumberFormat="1" applyFont="1" applyFill="1" applyBorder="1" applyAlignment="1" applyProtection="1">
      <alignment horizontal="right" vertical="center" wrapText="1"/>
      <protection locked="0"/>
    </xf>
    <xf numFmtId="4" fontId="3" fillId="33" borderId="38" xfId="42" applyNumberFormat="1" applyFont="1" applyFill="1" applyBorder="1" applyAlignment="1" applyProtection="1">
      <alignment horizontal="right" vertical="center" wrapText="1"/>
      <protection/>
    </xf>
    <xf numFmtId="4" fontId="3" fillId="34" borderId="36" xfId="42" applyNumberFormat="1" applyFont="1" applyFill="1" applyBorder="1" applyAlignment="1" applyProtection="1">
      <alignment horizontal="right" vertical="center" wrapText="1"/>
      <protection locked="0"/>
    </xf>
    <xf numFmtId="0" fontId="20" fillId="39" borderId="38" xfId="0" applyFont="1" applyFill="1" applyBorder="1" applyAlignment="1" applyProtection="1">
      <alignment horizontal="center" vertical="center"/>
      <protection/>
    </xf>
    <xf numFmtId="0" fontId="20" fillId="39" borderId="39" xfId="0" applyFont="1" applyFill="1" applyBorder="1" applyAlignment="1" applyProtection="1">
      <alignment horizontal="left" vertical="center" indent="1"/>
      <protection/>
    </xf>
    <xf numFmtId="0" fontId="20" fillId="39" borderId="39" xfId="0" applyFont="1" applyFill="1" applyBorder="1" applyAlignment="1" applyProtection="1">
      <alignment horizontal="left" vertical="center"/>
      <protection/>
    </xf>
    <xf numFmtId="0" fontId="20" fillId="39" borderId="40" xfId="0" applyFont="1" applyFill="1" applyBorder="1" applyAlignment="1" applyProtection="1">
      <alignment horizontal="left" vertical="center"/>
      <protection/>
    </xf>
    <xf numFmtId="0" fontId="21" fillId="33" borderId="18" xfId="0" applyFont="1" applyFill="1" applyBorder="1" applyAlignment="1">
      <alignment wrapText="1"/>
    </xf>
    <xf numFmtId="0" fontId="21" fillId="33" borderId="18" xfId="0" applyFont="1" applyFill="1" applyBorder="1" applyAlignment="1">
      <alignment horizontal="center" wrapText="1"/>
    </xf>
    <xf numFmtId="4" fontId="21" fillId="34" borderId="18" xfId="0" applyNumberFormat="1" applyFont="1" applyFill="1" applyBorder="1" applyAlignment="1">
      <alignment horizontal="center"/>
    </xf>
    <xf numFmtId="0" fontId="21" fillId="33" borderId="18" xfId="0" applyFont="1" applyFill="1" applyBorder="1" applyAlignment="1">
      <alignment horizontal="left" wrapText="1" indent="1"/>
    </xf>
    <xf numFmtId="0" fontId="21" fillId="34" borderId="18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left" wrapText="1" indent="2"/>
    </xf>
    <xf numFmtId="0" fontId="22" fillId="35" borderId="20" xfId="42" applyFont="1" applyFill="1" applyBorder="1" applyAlignment="1" applyProtection="1">
      <alignment wrapText="1"/>
      <protection/>
    </xf>
    <xf numFmtId="0" fontId="23" fillId="35" borderId="20" xfId="0" applyFont="1" applyFill="1" applyBorder="1" applyAlignment="1">
      <alignment wrapText="1"/>
    </xf>
    <xf numFmtId="0" fontId="24" fillId="35" borderId="18" xfId="0" applyFont="1" applyFill="1" applyBorder="1" applyAlignment="1">
      <alignment wrapText="1"/>
    </xf>
    <xf numFmtId="0" fontId="21" fillId="36" borderId="18" xfId="0" applyFont="1" applyFill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34" borderId="18" xfId="0" applyFont="1" applyFill="1" applyBorder="1" applyAlignment="1">
      <alignment horizontal="center" wrapText="1"/>
    </xf>
    <xf numFmtId="2" fontId="21" fillId="34" borderId="18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31" xfId="0" applyFont="1" applyFill="1" applyBorder="1" applyAlignment="1">
      <alignment horizontal="left"/>
    </xf>
    <xf numFmtId="0" fontId="9" fillId="0" borderId="31" xfId="42" applyFill="1" applyBorder="1" applyAlignment="1" applyProtection="1">
      <alignment horizontal="left" vertical="top" wrapText="1"/>
      <protection/>
    </xf>
    <xf numFmtId="0" fontId="3" fillId="33" borderId="41" xfId="0" applyFont="1" applyFill="1" applyBorder="1" applyAlignment="1">
      <alignment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right" wrapText="1"/>
    </xf>
    <xf numFmtId="0" fontId="3" fillId="0" borderId="44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16" fillId="0" borderId="31" xfId="0" applyFont="1" applyFill="1" applyBorder="1" applyAlignment="1">
      <alignment horizontal="center"/>
    </xf>
    <xf numFmtId="0" fontId="25" fillId="0" borderId="46" xfId="45" applyFont="1" applyFill="1" applyBorder="1" applyAlignment="1" applyProtection="1">
      <alignment horizontal="center" vertical="center" wrapText="1"/>
      <protection/>
    </xf>
    <xf numFmtId="49" fontId="3" fillId="40" borderId="47" xfId="59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45" applyFont="1" applyFill="1" applyBorder="1" applyAlignment="1" applyProtection="1">
      <alignment horizontal="center" vertical="center" wrapText="1"/>
      <protection/>
    </xf>
    <xf numFmtId="0" fontId="25" fillId="0" borderId="48" xfId="45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 wrapText="1"/>
    </xf>
    <xf numFmtId="0" fontId="21" fillId="0" borderId="49" xfId="0" applyFont="1" applyFill="1" applyBorder="1" applyAlignment="1">
      <alignment horizontal="left" wrapText="1" indent="1"/>
    </xf>
    <xf numFmtId="0" fontId="61" fillId="34" borderId="18" xfId="0" applyFont="1" applyFill="1" applyBorder="1" applyAlignment="1">
      <alignment horizontal="center"/>
    </xf>
    <xf numFmtId="2" fontId="21" fillId="41" borderId="45" xfId="0" applyNumberFormat="1" applyFont="1" applyFill="1" applyBorder="1" applyAlignment="1">
      <alignment horizontal="center"/>
    </xf>
    <xf numFmtId="4" fontId="61" fillId="41" borderId="49" xfId="0" applyNumberFormat="1" applyFont="1" applyFill="1" applyBorder="1" applyAlignment="1">
      <alignment horizontal="center"/>
    </xf>
    <xf numFmtId="0" fontId="21" fillId="33" borderId="49" xfId="0" applyFont="1" applyFill="1" applyBorder="1" applyAlignment="1">
      <alignment wrapText="1"/>
    </xf>
    <xf numFmtId="4" fontId="3" fillId="36" borderId="49" xfId="0" applyNumberFormat="1" applyFont="1" applyFill="1" applyBorder="1" applyAlignment="1">
      <alignment horizontal="center" wrapText="1"/>
    </xf>
    <xf numFmtId="2" fontId="3" fillId="33" borderId="18" xfId="0" applyNumberFormat="1" applyFont="1" applyFill="1" applyBorder="1" applyAlignment="1">
      <alignment/>
    </xf>
    <xf numFmtId="0" fontId="16" fillId="0" borderId="31" xfId="0" applyFont="1" applyBorder="1" applyAlignment="1">
      <alignment horizontal="left" wrapText="1"/>
    </xf>
    <xf numFmtId="0" fontId="17" fillId="0" borderId="31" xfId="0" applyFont="1" applyBorder="1" applyAlignment="1">
      <alignment horizontal="left"/>
    </xf>
    <xf numFmtId="0" fontId="21" fillId="33" borderId="23" xfId="0" applyFont="1" applyFill="1" applyBorder="1" applyAlignment="1">
      <alignment wrapText="1"/>
    </xf>
    <xf numFmtId="0" fontId="3" fillId="36" borderId="23" xfId="0" applyFont="1" applyFill="1" applyBorder="1" applyAlignment="1">
      <alignment horizontal="center" wrapText="1"/>
    </xf>
    <xf numFmtId="0" fontId="4" fillId="33" borderId="50" xfId="0" applyFont="1" applyFill="1" applyBorder="1" applyAlignment="1">
      <alignment horizontal="center" wrapText="1"/>
    </xf>
    <xf numFmtId="0" fontId="2" fillId="33" borderId="49" xfId="0" applyFont="1" applyFill="1" applyBorder="1" applyAlignment="1">
      <alignment horizontal="center" wrapText="1"/>
    </xf>
    <xf numFmtId="0" fontId="2" fillId="33" borderId="51" xfId="0" applyFont="1" applyFill="1" applyBorder="1" applyAlignment="1">
      <alignment horizontal="center" wrapText="1"/>
    </xf>
    <xf numFmtId="49" fontId="3" fillId="38" borderId="52" xfId="42" applyNumberFormat="1" applyFont="1" applyFill="1" applyBorder="1" applyAlignment="1" applyProtection="1">
      <alignment horizontal="left" vertical="center" wrapText="1"/>
      <protection locked="0"/>
    </xf>
    <xf numFmtId="49" fontId="3" fillId="38" borderId="53" xfId="42" applyNumberFormat="1" applyFont="1" applyFill="1" applyBorder="1" applyAlignment="1" applyProtection="1">
      <alignment horizontal="left" vertical="center" wrapText="1"/>
      <protection locked="0"/>
    </xf>
    <xf numFmtId="49" fontId="3" fillId="38" borderId="47" xfId="42" applyNumberFormat="1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37" borderId="36" xfId="57" applyFont="1" applyFill="1" applyBorder="1" applyAlignment="1" applyProtection="1">
      <alignment horizontal="center" vertical="center" wrapText="1"/>
      <protection/>
    </xf>
    <xf numFmtId="0" fontId="3" fillId="37" borderId="34" xfId="57" applyFont="1" applyFill="1" applyBorder="1" applyAlignment="1" applyProtection="1">
      <alignment horizontal="center" vertical="center" wrapText="1"/>
      <protection/>
    </xf>
    <xf numFmtId="49" fontId="3" fillId="40" borderId="52" xfId="59" applyNumberFormat="1" applyFont="1" applyFill="1" applyBorder="1" applyAlignment="1" applyProtection="1">
      <alignment horizontal="center" vertical="center" wrapText="1"/>
      <protection locked="0"/>
    </xf>
    <xf numFmtId="49" fontId="3" fillId="40" borderId="53" xfId="59" applyNumberFormat="1" applyFont="1" applyFill="1" applyBorder="1" applyAlignment="1" applyProtection="1">
      <alignment horizontal="center" vertical="center" wrapText="1"/>
      <protection locked="0"/>
    </xf>
    <xf numFmtId="49" fontId="3" fillId="40" borderId="47" xfId="59" applyNumberFormat="1" applyFont="1" applyFill="1" applyBorder="1" applyAlignment="1" applyProtection="1">
      <alignment horizontal="center" vertical="center" wrapText="1"/>
      <protection locked="0"/>
    </xf>
    <xf numFmtId="0" fontId="3" fillId="37" borderId="33" xfId="58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>
      <alignment wrapText="1"/>
    </xf>
    <xf numFmtId="0" fontId="2" fillId="33" borderId="55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42" borderId="11" xfId="0" applyFont="1" applyFill="1" applyBorder="1" applyAlignment="1">
      <alignment horizontal="center" wrapText="1"/>
    </xf>
    <xf numFmtId="0" fontId="2" fillId="42" borderId="12" xfId="0" applyFont="1" applyFill="1" applyBorder="1" applyAlignment="1">
      <alignment horizontal="center" wrapText="1"/>
    </xf>
    <xf numFmtId="0" fontId="2" fillId="42" borderId="21" xfId="0" applyFont="1" applyFill="1" applyBorder="1" applyAlignment="1">
      <alignment horizontal="center" wrapText="1"/>
    </xf>
    <xf numFmtId="0" fontId="2" fillId="42" borderId="13" xfId="0" applyFont="1" applyFill="1" applyBorder="1" applyAlignment="1">
      <alignment horizontal="center" wrapText="1"/>
    </xf>
    <xf numFmtId="0" fontId="2" fillId="42" borderId="0" xfId="0" applyFont="1" applyFill="1" applyBorder="1" applyAlignment="1">
      <alignment horizontal="center" wrapText="1"/>
    </xf>
    <xf numFmtId="0" fontId="2" fillId="42" borderId="16" xfId="0" applyFont="1" applyFill="1" applyBorder="1" applyAlignment="1">
      <alignment horizontal="center" wrapText="1"/>
    </xf>
    <xf numFmtId="0" fontId="3" fillId="42" borderId="29" xfId="0" applyFont="1" applyFill="1" applyBorder="1" applyAlignment="1">
      <alignment horizontal="center" wrapText="1"/>
    </xf>
    <xf numFmtId="0" fontId="3" fillId="42" borderId="20" xfId="0" applyFont="1" applyFill="1" applyBorder="1" applyAlignment="1">
      <alignment horizontal="center" wrapText="1"/>
    </xf>
    <xf numFmtId="0" fontId="3" fillId="42" borderId="3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25" fillId="0" borderId="32" xfId="61" applyFont="1" applyBorder="1" applyAlignment="1">
      <alignment horizontal="center" vertical="center" wrapText="1"/>
      <protection/>
    </xf>
    <xf numFmtId="0" fontId="25" fillId="0" borderId="33" xfId="61" applyFont="1" applyBorder="1" applyAlignment="1">
      <alignment horizontal="center" vertical="center" wrapText="1"/>
      <protection/>
    </xf>
    <xf numFmtId="0" fontId="25" fillId="0" borderId="56" xfId="45" applyFont="1" applyFill="1" applyBorder="1" applyAlignment="1" applyProtection="1">
      <alignment horizontal="center" vertical="center" wrapText="1"/>
      <protection/>
    </xf>
    <xf numFmtId="0" fontId="25" fillId="0" borderId="46" xfId="45" applyFont="1" applyFill="1" applyBorder="1" applyAlignment="1" applyProtection="1">
      <alignment horizontal="center" vertical="center" wrapText="1"/>
      <protection/>
    </xf>
    <xf numFmtId="14" fontId="3" fillId="33" borderId="25" xfId="0" applyNumberFormat="1" applyFont="1" applyFill="1" applyBorder="1" applyAlignment="1">
      <alignment horizontal="center"/>
    </xf>
    <xf numFmtId="14" fontId="3" fillId="33" borderId="57" xfId="0" applyNumberFormat="1" applyFont="1" applyFill="1" applyBorder="1" applyAlignment="1">
      <alignment horizontal="center"/>
    </xf>
    <xf numFmtId="14" fontId="3" fillId="33" borderId="17" xfId="0" applyNumberFormat="1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wrapText="1"/>
    </xf>
    <xf numFmtId="0" fontId="3" fillId="34" borderId="57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left" wrapText="1" indent="1"/>
    </xf>
    <xf numFmtId="0" fontId="3" fillId="33" borderId="55" xfId="0" applyFont="1" applyFill="1" applyBorder="1" applyAlignment="1">
      <alignment horizontal="left" wrapText="1" indent="1"/>
    </xf>
    <xf numFmtId="0" fontId="3" fillId="33" borderId="15" xfId="0" applyFont="1" applyFill="1" applyBorder="1" applyAlignment="1">
      <alignment horizontal="left" wrapText="1" indent="1"/>
    </xf>
    <xf numFmtId="0" fontId="3" fillId="33" borderId="0" xfId="0" applyFont="1" applyFill="1" applyAlignment="1">
      <alignment/>
    </xf>
    <xf numFmtId="0" fontId="3" fillId="33" borderId="54" xfId="0" applyFont="1" applyFill="1" applyBorder="1" applyAlignment="1">
      <alignment wrapText="1"/>
    </xf>
    <xf numFmtId="0" fontId="3" fillId="33" borderId="55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0" borderId="0" xfId="0" applyFont="1" applyAlignment="1">
      <alignment horizontal="left" indent="1"/>
    </xf>
    <xf numFmtId="0" fontId="3" fillId="37" borderId="33" xfId="56" applyFont="1" applyFill="1" applyBorder="1" applyAlignment="1" applyProtection="1">
      <alignment horizontal="center" vertical="center" wrapText="1"/>
      <protection/>
    </xf>
    <xf numFmtId="0" fontId="3" fillId="0" borderId="52" xfId="50" applyFont="1" applyFill="1" applyBorder="1" applyAlignment="1" applyProtection="1">
      <alignment horizontal="center" vertical="center" wrapText="1"/>
      <protection/>
    </xf>
    <xf numFmtId="0" fontId="3" fillId="33" borderId="33" xfId="60" applyFont="1" applyFill="1" applyBorder="1" applyAlignment="1" applyProtection="1">
      <alignment horizontal="center" vertical="center" wrapText="1"/>
      <protection/>
    </xf>
    <xf numFmtId="0" fontId="3" fillId="0" borderId="33" xfId="50" applyFont="1" applyFill="1" applyBorder="1" applyAlignment="1" applyProtection="1">
      <alignment horizontal="center" vertical="center" wrapText="1"/>
      <protection/>
    </xf>
    <xf numFmtId="0" fontId="3" fillId="0" borderId="58" xfId="50" applyFont="1" applyFill="1" applyBorder="1" applyAlignment="1" applyProtection="1">
      <alignment horizontal="center" vertical="center" wrapText="1"/>
      <protection/>
    </xf>
    <xf numFmtId="0" fontId="3" fillId="0" borderId="34" xfId="50" applyFont="1" applyFill="1" applyBorder="1" applyAlignment="1" applyProtection="1">
      <alignment horizontal="center" vertical="center" wrapText="1"/>
      <protection/>
    </xf>
    <xf numFmtId="0" fontId="0" fillId="33" borderId="36" xfId="55" applyNumberFormat="1" applyFont="1" applyFill="1" applyBorder="1" applyAlignment="1" applyProtection="1">
      <alignment horizontal="center" vertical="center" wrapText="1"/>
      <protection/>
    </xf>
    <xf numFmtId="0" fontId="3" fillId="33" borderId="36" xfId="55" applyNumberFormat="1" applyFont="1" applyFill="1" applyBorder="1" applyAlignment="1" applyProtection="1">
      <alignment horizontal="center" vertical="center" wrapText="1"/>
      <protection/>
    </xf>
    <xf numFmtId="49" fontId="18" fillId="33" borderId="35" xfId="50" applyNumberFormat="1" applyFont="1" applyFill="1" applyBorder="1" applyAlignment="1" applyProtection="1">
      <alignment horizontal="center" vertical="center" wrapText="1"/>
      <protection/>
    </xf>
    <xf numFmtId="0" fontId="3" fillId="33" borderId="36" xfId="6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Border="1" applyAlignment="1">
      <alignment/>
    </xf>
    <xf numFmtId="0" fontId="3" fillId="38" borderId="52" xfId="60" applyNumberFormat="1" applyFont="1" applyFill="1" applyBorder="1" applyAlignment="1" applyProtection="1">
      <alignment horizontal="left" vertical="center" wrapText="1" indent="1"/>
      <protection locked="0"/>
    </xf>
    <xf numFmtId="0" fontId="3" fillId="38" borderId="47" xfId="60" applyNumberFormat="1" applyFont="1" applyFill="1" applyBorder="1" applyAlignment="1" applyProtection="1">
      <alignment horizontal="left" vertical="center" wrapText="1" indent="1"/>
      <protection locked="0"/>
    </xf>
    <xf numFmtId="49" fontId="3" fillId="34" borderId="52" xfId="60" applyNumberFormat="1" applyFont="1" applyFill="1" applyBorder="1" applyAlignment="1" applyProtection="1">
      <alignment horizontal="left" vertical="center" wrapText="1"/>
      <protection locked="0"/>
    </xf>
    <xf numFmtId="49" fontId="3" fillId="34" borderId="53" xfId="60" applyNumberFormat="1" applyFont="1" applyFill="1" applyBorder="1" applyAlignment="1" applyProtection="1">
      <alignment horizontal="left" vertical="center" wrapText="1"/>
      <protection locked="0"/>
    </xf>
    <xf numFmtId="49" fontId="3" fillId="34" borderId="47" xfId="60" applyNumberFormat="1" applyFont="1" applyFill="1" applyBorder="1" applyAlignment="1" applyProtection="1">
      <alignment horizontal="left" vertical="center" wrapText="1"/>
      <protection locked="0"/>
    </xf>
    <xf numFmtId="0" fontId="62" fillId="33" borderId="49" xfId="0" applyFont="1" applyFill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 3" xfId="56"/>
    <cellStyle name="Обычный_BALANCE.WARM.2007YEAR(FACT)" xfId="57"/>
    <cellStyle name="Обычный_JKH.OPEN.INFO.HVS(v3.5)_цены161210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107</xdr:row>
      <xdr:rowOff>114300</xdr:rowOff>
    </xdr:from>
    <xdr:to>
      <xdr:col>1</xdr:col>
      <xdr:colOff>428625</xdr:colOff>
      <xdr:row>107</xdr:row>
      <xdr:rowOff>228600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97942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mk-group.ru/files/JKH_OPEN_INFO_PRICE_G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48;%202014%20&#1090;&#1072;&#1088;&#1080;&#1092;\&#1056;&#1048;%202014%20&#1090;&#1072;&#1088;&#1080;&#1092;%20&#1076;\JKH.OPEN.INFO.PRICE.WARM%20&#1055;&#1040;&#1056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Горячая вода (по компонентам)"/>
      <sheetName val="Горячая вода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Открытое акционерное общество "Северский трубный завод", г.Полевской</v>
          </cell>
        </row>
        <row r="35">
          <cell r="F35" t="str">
            <v>нет</v>
          </cell>
        </row>
      </sheetData>
      <sheetData sheetId="13">
        <row r="7">
          <cell r="J7" t="str">
            <v>тыс.руб./куб.м/ч/мес</v>
          </cell>
        </row>
        <row r="8">
          <cell r="J8" t="str">
            <v>тыс.руб./Гкал/ч/мес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lashmanovAV@stw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5"/>
  <sheetViews>
    <sheetView tabSelected="1" zoomScale="75" zoomScaleNormal="75" zoomScalePageLayoutView="0" workbookViewId="0" topLeftCell="E37">
      <selection activeCell="S56" sqref="S5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55.75390625" style="0" customWidth="1"/>
    <col min="4" max="4" width="52.25390625" style="0" customWidth="1"/>
    <col min="5" max="5" width="18.00390625" style="0" customWidth="1"/>
    <col min="9" max="9" width="12.625" style="0" customWidth="1"/>
    <col min="10" max="10" width="15.375" style="0" bestFit="1" customWidth="1"/>
    <col min="17" max="17" width="10.125" style="0" customWidth="1"/>
    <col min="18" max="18" width="10.75390625" style="0" customWidth="1"/>
    <col min="19" max="19" width="10.125" style="0" customWidth="1"/>
    <col min="21" max="21" width="10.25390625" style="0" customWidth="1"/>
    <col min="22" max="22" width="10.75390625" style="0" customWidth="1"/>
    <col min="23" max="23" width="17.625" style="0" customWidth="1"/>
  </cols>
  <sheetData>
    <row r="2" spans="2:4" ht="18">
      <c r="B2" s="75" t="s">
        <v>76</v>
      </c>
      <c r="C2" s="75"/>
      <c r="D2" s="75"/>
    </row>
    <row r="3" spans="2:5" ht="18">
      <c r="B3" s="75" t="s">
        <v>128</v>
      </c>
      <c r="C3" s="122"/>
      <c r="D3" s="122"/>
      <c r="E3" s="123"/>
    </row>
    <row r="4" spans="2:4" ht="18">
      <c r="B4" s="75"/>
      <c r="C4" s="75"/>
      <c r="D4" s="75"/>
    </row>
    <row r="5" spans="2:4" ht="18">
      <c r="B5" s="76" t="s">
        <v>202</v>
      </c>
      <c r="C5" s="76"/>
      <c r="D5" s="75"/>
    </row>
    <row r="6" spans="2:4" ht="18">
      <c r="B6" s="75"/>
      <c r="C6" s="75"/>
      <c r="D6" s="75"/>
    </row>
    <row r="7" spans="2:5" ht="30">
      <c r="B7" s="79">
        <v>1</v>
      </c>
      <c r="C7" s="80" t="s">
        <v>44</v>
      </c>
      <c r="D7" s="151" t="s">
        <v>172</v>
      </c>
      <c r="E7" s="77"/>
    </row>
    <row r="8" spans="2:5" ht="15">
      <c r="B8" s="79">
        <v>2</v>
      </c>
      <c r="C8" s="80" t="s">
        <v>45</v>
      </c>
      <c r="D8" s="80" t="s">
        <v>46</v>
      </c>
      <c r="E8" s="77"/>
    </row>
    <row r="9" spans="2:5" ht="15">
      <c r="B9" s="79">
        <v>3</v>
      </c>
      <c r="C9" s="80" t="s">
        <v>47</v>
      </c>
      <c r="D9" s="80" t="s">
        <v>48</v>
      </c>
      <c r="E9" s="77"/>
    </row>
    <row r="10" spans="2:5" ht="15">
      <c r="B10" s="79"/>
      <c r="C10" s="80" t="s">
        <v>49</v>
      </c>
      <c r="D10" s="80"/>
      <c r="E10" s="77"/>
    </row>
    <row r="11" spans="2:5" ht="15">
      <c r="B11" s="79">
        <v>4</v>
      </c>
      <c r="C11" s="80" t="s">
        <v>50</v>
      </c>
      <c r="D11" s="80" t="s">
        <v>51</v>
      </c>
      <c r="E11" s="77"/>
    </row>
    <row r="12" spans="2:5" ht="15">
      <c r="B12" s="79">
        <v>5</v>
      </c>
      <c r="C12" s="80" t="s">
        <v>52</v>
      </c>
      <c r="D12" s="80" t="s">
        <v>51</v>
      </c>
      <c r="E12" s="77"/>
    </row>
    <row r="13" spans="2:5" ht="15">
      <c r="B13" s="79">
        <v>6</v>
      </c>
      <c r="C13" s="80" t="s">
        <v>53</v>
      </c>
      <c r="D13" s="80" t="s">
        <v>54</v>
      </c>
      <c r="E13" s="77"/>
    </row>
    <row r="14" spans="2:5" ht="15">
      <c r="B14" s="79">
        <v>7</v>
      </c>
      <c r="C14" s="80" t="s">
        <v>55</v>
      </c>
      <c r="D14" s="124" t="s">
        <v>129</v>
      </c>
      <c r="E14" s="77"/>
    </row>
    <row r="15" spans="2:5" ht="15">
      <c r="B15" s="79">
        <v>8</v>
      </c>
      <c r="C15" s="80" t="s">
        <v>56</v>
      </c>
      <c r="D15" s="125" t="s">
        <v>130</v>
      </c>
      <c r="E15" s="77"/>
    </row>
    <row r="16" spans="2:5" ht="15">
      <c r="B16" s="79">
        <v>9</v>
      </c>
      <c r="C16" s="80" t="s">
        <v>57</v>
      </c>
      <c r="D16" s="80" t="s">
        <v>58</v>
      </c>
      <c r="E16" s="77"/>
    </row>
    <row r="17" spans="2:5" ht="15.75">
      <c r="B17" s="79">
        <v>10</v>
      </c>
      <c r="C17" s="80" t="s">
        <v>5</v>
      </c>
      <c r="D17" s="152" t="s">
        <v>77</v>
      </c>
      <c r="E17" s="77"/>
    </row>
    <row r="18" spans="2:5" ht="15">
      <c r="B18" s="79">
        <v>11</v>
      </c>
      <c r="C18" s="80" t="s">
        <v>124</v>
      </c>
      <c r="D18" s="80" t="s">
        <v>72</v>
      </c>
      <c r="E18" s="77"/>
    </row>
    <row r="19" spans="2:5" ht="15">
      <c r="B19" s="79">
        <v>12</v>
      </c>
      <c r="C19" s="80" t="s">
        <v>59</v>
      </c>
      <c r="D19" s="137">
        <v>7.473</v>
      </c>
      <c r="E19" s="77"/>
    </row>
    <row r="20" spans="2:5" ht="15">
      <c r="B20" s="79">
        <v>13</v>
      </c>
      <c r="C20" s="80" t="s">
        <v>60</v>
      </c>
      <c r="D20" s="80"/>
      <c r="E20" s="77"/>
    </row>
    <row r="21" spans="2:5" ht="15">
      <c r="B21" s="79">
        <v>14</v>
      </c>
      <c r="C21" s="80" t="s">
        <v>61</v>
      </c>
      <c r="D21" s="137">
        <v>0</v>
      </c>
      <c r="E21" s="77"/>
    </row>
    <row r="22" spans="1:5" ht="15">
      <c r="A22" s="78"/>
      <c r="B22" s="81"/>
      <c r="C22" s="81"/>
      <c r="D22" s="77"/>
      <c r="E22" s="77"/>
    </row>
    <row r="23" spans="2:5" ht="15.75">
      <c r="B23" s="82" t="s">
        <v>131</v>
      </c>
      <c r="C23" s="82"/>
      <c r="D23" s="77"/>
      <c r="E23" s="77"/>
    </row>
    <row r="24" spans="2:5" ht="15.75">
      <c r="B24" s="82" t="s">
        <v>205</v>
      </c>
      <c r="C24" s="82"/>
      <c r="D24" s="77"/>
      <c r="E24" s="77"/>
    </row>
    <row r="25" spans="2:5" ht="15">
      <c r="B25" s="77"/>
      <c r="C25" s="77"/>
      <c r="D25" s="77"/>
      <c r="E25" s="77"/>
    </row>
    <row r="26" spans="2:5" ht="15">
      <c r="B26" s="80">
        <v>1</v>
      </c>
      <c r="C26" s="80" t="s">
        <v>62</v>
      </c>
      <c r="D26" s="79" t="s">
        <v>43</v>
      </c>
      <c r="E26" s="77"/>
    </row>
    <row r="27" spans="2:5" ht="15">
      <c r="B27" s="80"/>
      <c r="C27" s="80" t="s">
        <v>63</v>
      </c>
      <c r="D27" s="79"/>
      <c r="E27" s="77"/>
    </row>
    <row r="28" spans="2:5" ht="15">
      <c r="B28" s="80"/>
      <c r="C28" s="80" t="s">
        <v>135</v>
      </c>
      <c r="D28" s="79" t="s">
        <v>72</v>
      </c>
      <c r="E28" s="77"/>
    </row>
    <row r="29" spans="2:5" ht="15">
      <c r="B29" s="80">
        <v>2</v>
      </c>
      <c r="C29" s="80" t="s">
        <v>64</v>
      </c>
      <c r="D29" s="79" t="s">
        <v>72</v>
      </c>
      <c r="E29" s="77"/>
    </row>
    <row r="30" spans="2:5" ht="15">
      <c r="B30" s="80"/>
      <c r="C30" s="80" t="s">
        <v>136</v>
      </c>
      <c r="D30" s="83"/>
      <c r="E30" s="77"/>
    </row>
    <row r="31" spans="2:5" ht="15">
      <c r="B31" s="80">
        <v>3</v>
      </c>
      <c r="C31" s="80" t="s">
        <v>73</v>
      </c>
      <c r="D31" s="79" t="s">
        <v>72</v>
      </c>
      <c r="E31" s="77"/>
    </row>
    <row r="32" spans="2:5" ht="15">
      <c r="B32" s="80"/>
      <c r="C32" s="80" t="s">
        <v>137</v>
      </c>
      <c r="D32" s="83"/>
      <c r="E32" s="77"/>
    </row>
    <row r="33" spans="2:5" ht="15">
      <c r="B33" s="80">
        <v>4</v>
      </c>
      <c r="C33" s="80" t="s">
        <v>65</v>
      </c>
      <c r="D33" s="79" t="s">
        <v>72</v>
      </c>
      <c r="E33" s="77"/>
    </row>
    <row r="34" spans="2:5" ht="15">
      <c r="B34" s="80"/>
      <c r="C34" s="80" t="s">
        <v>74</v>
      </c>
      <c r="D34" s="83"/>
      <c r="E34" s="77"/>
    </row>
    <row r="35" spans="2:5" ht="15">
      <c r="B35" s="80"/>
      <c r="C35" s="80" t="s">
        <v>138</v>
      </c>
      <c r="D35" s="83"/>
      <c r="E35" s="77"/>
    </row>
    <row r="36" ht="18">
      <c r="B36" s="76" t="s">
        <v>132</v>
      </c>
    </row>
    <row r="37" spans="2:23" ht="15">
      <c r="B37" s="182" t="s">
        <v>180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</row>
    <row r="38" spans="2:23" ht="36.75" customHeight="1">
      <c r="B38" s="184" t="s">
        <v>172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</row>
    <row r="39" spans="2:23" ht="15">
      <c r="B39" s="140"/>
      <c r="C39" s="141"/>
      <c r="D39" s="141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41"/>
      <c r="R39" s="141"/>
      <c r="S39" s="141"/>
      <c r="T39" s="141"/>
      <c r="U39" s="141"/>
      <c r="V39" s="141"/>
      <c r="W39" s="141"/>
    </row>
    <row r="40" spans="2:23" ht="12.75">
      <c r="B40" s="202" t="s">
        <v>1</v>
      </c>
      <c r="C40" s="203" t="s">
        <v>78</v>
      </c>
      <c r="D40" s="201"/>
      <c r="E40" s="206" t="s">
        <v>79</v>
      </c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168" t="s">
        <v>80</v>
      </c>
      <c r="R40" s="168"/>
      <c r="S40" s="168" t="s">
        <v>81</v>
      </c>
      <c r="T40" s="168"/>
      <c r="U40" s="168" t="s">
        <v>82</v>
      </c>
      <c r="V40" s="200" t="s">
        <v>83</v>
      </c>
      <c r="W40" s="201" t="s">
        <v>84</v>
      </c>
    </row>
    <row r="41" spans="2:23" ht="12.75">
      <c r="B41" s="202"/>
      <c r="C41" s="203"/>
      <c r="D41" s="201"/>
      <c r="E41" s="163" t="s">
        <v>85</v>
      </c>
      <c r="F41" s="163"/>
      <c r="G41" s="163"/>
      <c r="H41" s="163" t="s">
        <v>86</v>
      </c>
      <c r="I41" s="163"/>
      <c r="J41" s="163"/>
      <c r="K41" s="163" t="s">
        <v>87</v>
      </c>
      <c r="L41" s="163"/>
      <c r="M41" s="163"/>
      <c r="N41" s="163" t="s">
        <v>88</v>
      </c>
      <c r="O41" s="163"/>
      <c r="P41" s="163"/>
      <c r="Q41" s="168"/>
      <c r="R41" s="168"/>
      <c r="S41" s="168"/>
      <c r="T41" s="168"/>
      <c r="U41" s="168"/>
      <c r="V41" s="200"/>
      <c r="W41" s="201"/>
    </row>
    <row r="42" spans="2:23" ht="12.75">
      <c r="B42" s="202"/>
      <c r="C42" s="203"/>
      <c r="D42" s="201"/>
      <c r="E42" s="163" t="s">
        <v>144</v>
      </c>
      <c r="F42" s="163" t="s">
        <v>90</v>
      </c>
      <c r="G42" s="163"/>
      <c r="H42" s="163" t="s">
        <v>89</v>
      </c>
      <c r="I42" s="163" t="s">
        <v>90</v>
      </c>
      <c r="J42" s="163"/>
      <c r="K42" s="163" t="s">
        <v>89</v>
      </c>
      <c r="L42" s="163" t="s">
        <v>90</v>
      </c>
      <c r="M42" s="163"/>
      <c r="N42" s="163" t="s">
        <v>144</v>
      </c>
      <c r="O42" s="163" t="s">
        <v>90</v>
      </c>
      <c r="P42" s="163"/>
      <c r="Q42" s="168"/>
      <c r="R42" s="168"/>
      <c r="S42" s="168"/>
      <c r="T42" s="168"/>
      <c r="U42" s="168"/>
      <c r="V42" s="200"/>
      <c r="W42" s="201"/>
    </row>
    <row r="43" spans="2:23" ht="77.25" thickBot="1">
      <c r="B43" s="202"/>
      <c r="C43" s="204"/>
      <c r="D43" s="205"/>
      <c r="E43" s="164"/>
      <c r="F43" s="92" t="s">
        <v>91</v>
      </c>
      <c r="G43" s="92" t="s">
        <v>92</v>
      </c>
      <c r="H43" s="164"/>
      <c r="I43" s="92" t="s">
        <v>91</v>
      </c>
      <c r="J43" s="92" t="s">
        <v>92</v>
      </c>
      <c r="K43" s="164"/>
      <c r="L43" s="92" t="s">
        <v>91</v>
      </c>
      <c r="M43" s="92" t="s">
        <v>92</v>
      </c>
      <c r="N43" s="164"/>
      <c r="O43" s="92" t="s">
        <v>91</v>
      </c>
      <c r="P43" s="92" t="s">
        <v>92</v>
      </c>
      <c r="Q43" s="93" t="s">
        <v>93</v>
      </c>
      <c r="R43" s="93" t="s">
        <v>94</v>
      </c>
      <c r="S43" s="91" t="s">
        <v>95</v>
      </c>
      <c r="T43" s="91" t="s">
        <v>96</v>
      </c>
      <c r="U43" s="168"/>
      <c r="V43" s="200"/>
      <c r="W43" s="201"/>
    </row>
    <row r="44" spans="2:23" ht="13.5" thickTop="1">
      <c r="B44" s="94" t="s">
        <v>97</v>
      </c>
      <c r="C44" s="208" t="s">
        <v>98</v>
      </c>
      <c r="D44" s="208"/>
      <c r="E44" s="94" t="s">
        <v>99</v>
      </c>
      <c r="F44" s="94" t="s">
        <v>100</v>
      </c>
      <c r="G44" s="94" t="s">
        <v>101</v>
      </c>
      <c r="H44" s="94" t="s">
        <v>102</v>
      </c>
      <c r="I44" s="94" t="s">
        <v>103</v>
      </c>
      <c r="J44" s="94" t="s">
        <v>104</v>
      </c>
      <c r="K44" s="94" t="s">
        <v>105</v>
      </c>
      <c r="L44" s="94" t="s">
        <v>106</v>
      </c>
      <c r="M44" s="94" t="s">
        <v>107</v>
      </c>
      <c r="N44" s="94" t="s">
        <v>108</v>
      </c>
      <c r="O44" s="94" t="s">
        <v>109</v>
      </c>
      <c r="P44" s="94" t="s">
        <v>110</v>
      </c>
      <c r="Q44" s="94" t="s">
        <v>111</v>
      </c>
      <c r="R44" s="94" t="s">
        <v>112</v>
      </c>
      <c r="S44" s="94" t="s">
        <v>113</v>
      </c>
      <c r="T44" s="94" t="s">
        <v>114</v>
      </c>
      <c r="U44" s="94" t="s">
        <v>115</v>
      </c>
      <c r="V44" s="94" t="s">
        <v>116</v>
      </c>
      <c r="W44" s="94" t="s">
        <v>117</v>
      </c>
    </row>
    <row r="45" spans="2:23" ht="12.75">
      <c r="B45" s="95"/>
      <c r="C45" s="96" t="s">
        <v>118</v>
      </c>
      <c r="D45" s="97" t="s">
        <v>6</v>
      </c>
      <c r="E45" s="96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9"/>
    </row>
    <row r="46" spans="2:23" ht="12.75">
      <c r="B46" s="209" t="s">
        <v>142</v>
      </c>
      <c r="C46" s="211" t="s">
        <v>119</v>
      </c>
      <c r="D46" s="100" t="s">
        <v>120</v>
      </c>
      <c r="E46" s="102">
        <v>707.92</v>
      </c>
      <c r="F46" s="101"/>
      <c r="G46" s="101"/>
      <c r="H46" s="101"/>
      <c r="I46" s="101"/>
      <c r="J46" s="101"/>
      <c r="K46" s="101"/>
      <c r="L46" s="101"/>
      <c r="M46" s="101"/>
      <c r="N46" s="102">
        <v>707.92</v>
      </c>
      <c r="O46" s="101"/>
      <c r="P46" s="103"/>
      <c r="Q46" s="165" t="s">
        <v>173</v>
      </c>
      <c r="R46" s="165" t="s">
        <v>174</v>
      </c>
      <c r="S46" s="165" t="s">
        <v>177</v>
      </c>
      <c r="T46" s="158" t="s">
        <v>178</v>
      </c>
      <c r="U46" s="158" t="s">
        <v>139</v>
      </c>
      <c r="V46" s="158" t="s">
        <v>140</v>
      </c>
      <c r="W46" s="213" t="s">
        <v>179</v>
      </c>
    </row>
    <row r="47" spans="2:23" ht="12.75">
      <c r="B47" s="210"/>
      <c r="C47" s="212"/>
      <c r="D47" s="100" t="s">
        <v>121</v>
      </c>
      <c r="E47" s="104">
        <v>701.86</v>
      </c>
      <c r="F47" s="101"/>
      <c r="G47" s="101"/>
      <c r="H47" s="101"/>
      <c r="I47" s="101"/>
      <c r="J47" s="101"/>
      <c r="K47" s="101"/>
      <c r="L47" s="101"/>
      <c r="M47" s="101"/>
      <c r="N47" s="104">
        <v>701.86</v>
      </c>
      <c r="O47" s="101"/>
      <c r="P47" s="103"/>
      <c r="Q47" s="166"/>
      <c r="R47" s="166"/>
      <c r="S47" s="166"/>
      <c r="T47" s="159"/>
      <c r="U47" s="159"/>
      <c r="V47" s="159"/>
      <c r="W47" s="214"/>
    </row>
    <row r="48" spans="2:23" ht="12.75">
      <c r="B48" s="105"/>
      <c r="C48" s="106" t="s">
        <v>141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8"/>
      <c r="Q48" s="167"/>
      <c r="R48" s="167"/>
      <c r="S48" s="166"/>
      <c r="T48" s="159"/>
      <c r="U48" s="159"/>
      <c r="V48" s="159"/>
      <c r="W48" s="214"/>
    </row>
    <row r="49" spans="2:23" ht="12.75">
      <c r="B49" s="209" t="s">
        <v>143</v>
      </c>
      <c r="C49" s="211" t="s">
        <v>119</v>
      </c>
      <c r="D49" s="100" t="s">
        <v>120</v>
      </c>
      <c r="E49" s="102">
        <v>707.92</v>
      </c>
      <c r="F49" s="101"/>
      <c r="G49" s="101"/>
      <c r="H49" s="101"/>
      <c r="I49" s="101"/>
      <c r="J49" s="101"/>
      <c r="K49" s="101"/>
      <c r="L49" s="101"/>
      <c r="M49" s="101"/>
      <c r="N49" s="102">
        <v>707.92</v>
      </c>
      <c r="O49" s="101"/>
      <c r="P49" s="103"/>
      <c r="Q49" s="165" t="s">
        <v>175</v>
      </c>
      <c r="R49" s="165" t="s">
        <v>176</v>
      </c>
      <c r="S49" s="166"/>
      <c r="T49" s="159"/>
      <c r="U49" s="159"/>
      <c r="V49" s="159"/>
      <c r="W49" s="214"/>
    </row>
    <row r="50" spans="2:23" ht="12.75">
      <c r="B50" s="210"/>
      <c r="C50" s="212"/>
      <c r="D50" s="100" t="s">
        <v>121</v>
      </c>
      <c r="E50" s="104">
        <v>701.86</v>
      </c>
      <c r="F50" s="101"/>
      <c r="G50" s="101"/>
      <c r="H50" s="101"/>
      <c r="I50" s="101"/>
      <c r="J50" s="101"/>
      <c r="K50" s="101"/>
      <c r="L50" s="101"/>
      <c r="M50" s="101"/>
      <c r="N50" s="104">
        <v>701.86</v>
      </c>
      <c r="O50" s="101"/>
      <c r="P50" s="103"/>
      <c r="Q50" s="166"/>
      <c r="R50" s="166"/>
      <c r="S50" s="166"/>
      <c r="T50" s="159"/>
      <c r="U50" s="159"/>
      <c r="V50" s="159"/>
      <c r="W50" s="214"/>
    </row>
    <row r="51" spans="2:23" ht="12.75">
      <c r="B51" s="105"/>
      <c r="C51" s="106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8"/>
      <c r="Q51" s="167"/>
      <c r="R51" s="167"/>
      <c r="S51" s="166"/>
      <c r="T51" s="159"/>
      <c r="U51" s="159"/>
      <c r="V51" s="159"/>
      <c r="W51" s="214"/>
    </row>
    <row r="52" spans="2:23" ht="12.75">
      <c r="B52" s="105"/>
      <c r="C52" s="106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8"/>
      <c r="Q52" s="139"/>
      <c r="R52" s="139"/>
      <c r="S52" s="166"/>
      <c r="T52" s="159"/>
      <c r="U52" s="159"/>
      <c r="V52" s="159"/>
      <c r="W52" s="214"/>
    </row>
    <row r="53" spans="2:23" ht="12.75">
      <c r="B53" s="105"/>
      <c r="C53" s="106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39"/>
      <c r="R53" s="139"/>
      <c r="S53" s="167"/>
      <c r="T53" s="160"/>
      <c r="U53" s="160"/>
      <c r="V53" s="160"/>
      <c r="W53" s="215"/>
    </row>
    <row r="54" spans="2:23" ht="12.75">
      <c r="B54" s="88"/>
      <c r="C54" s="89"/>
      <c r="D54" s="89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2" ht="18.75" thickBot="1">
      <c r="B55" s="76" t="s">
        <v>133</v>
      </c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5"/>
    </row>
    <row r="56" spans="1:6" ht="33.75" customHeight="1">
      <c r="A56" s="172" t="s">
        <v>0</v>
      </c>
      <c r="B56" s="173"/>
      <c r="C56" s="173"/>
      <c r="D56" s="173"/>
      <c r="E56" s="173"/>
      <c r="F56" s="174"/>
    </row>
    <row r="57" spans="1:6" ht="12.75">
      <c r="A57" s="175" t="s">
        <v>122</v>
      </c>
      <c r="B57" s="176"/>
      <c r="C57" s="176"/>
      <c r="D57" s="176"/>
      <c r="E57" s="176"/>
      <c r="F57" s="177"/>
    </row>
    <row r="58" spans="1:6" ht="22.5" customHeight="1" thickBot="1">
      <c r="A58" s="178" t="s">
        <v>204</v>
      </c>
      <c r="B58" s="179"/>
      <c r="C58" s="179"/>
      <c r="D58" s="179"/>
      <c r="E58" s="179"/>
      <c r="F58" s="180"/>
    </row>
    <row r="59" spans="1:6" ht="13.5" thickBot="1">
      <c r="A59" s="2"/>
      <c r="B59" s="3"/>
      <c r="C59" s="3"/>
      <c r="D59" s="3"/>
      <c r="E59" s="3"/>
      <c r="F59" s="4"/>
    </row>
    <row r="60" spans="1:6" ht="13.5" thickBot="1">
      <c r="A60" s="126"/>
      <c r="B60" s="127"/>
      <c r="C60" s="127"/>
      <c r="D60" s="127"/>
      <c r="E60" s="127"/>
      <c r="F60" s="128"/>
    </row>
    <row r="61" spans="1:6" ht="13.5" thickBot="1">
      <c r="A61" s="7"/>
      <c r="B61" s="8" t="s">
        <v>1</v>
      </c>
      <c r="C61" s="9" t="s">
        <v>2</v>
      </c>
      <c r="D61" s="9" t="s">
        <v>3</v>
      </c>
      <c r="E61" s="9" t="s">
        <v>4</v>
      </c>
      <c r="F61" s="10"/>
    </row>
    <row r="62" spans="1:6" ht="13.5" thickBot="1">
      <c r="A62" s="7"/>
      <c r="B62" s="129">
        <v>1</v>
      </c>
      <c r="C62" s="129">
        <v>2</v>
      </c>
      <c r="D62" s="129">
        <v>3</v>
      </c>
      <c r="E62" s="129">
        <v>4</v>
      </c>
      <c r="F62" s="10"/>
    </row>
    <row r="63" spans="1:6" ht="13.5" thickBot="1">
      <c r="A63" s="7"/>
      <c r="B63" s="155"/>
      <c r="C63" s="156" t="s">
        <v>181</v>
      </c>
      <c r="D63" s="157" t="s">
        <v>182</v>
      </c>
      <c r="E63" s="216">
        <v>157.41</v>
      </c>
      <c r="F63" s="10"/>
    </row>
    <row r="64" spans="1:6" ht="45.75" customHeight="1" thickBot="1">
      <c r="A64" s="7"/>
      <c r="B64" s="12">
        <v>1</v>
      </c>
      <c r="C64" s="153" t="s">
        <v>5</v>
      </c>
      <c r="D64" s="110" t="s">
        <v>6</v>
      </c>
      <c r="E64" s="154" t="s">
        <v>123</v>
      </c>
      <c r="F64" s="10"/>
    </row>
    <row r="65" spans="1:6" ht="45.75" customHeight="1" thickBot="1">
      <c r="A65" s="7"/>
      <c r="B65" s="142"/>
      <c r="C65" s="148" t="s">
        <v>162</v>
      </c>
      <c r="D65" s="143" t="s">
        <v>7</v>
      </c>
      <c r="E65" s="149">
        <f>E66+E67+E70</f>
        <v>174807.727</v>
      </c>
      <c r="F65" s="10"/>
    </row>
    <row r="66" spans="1:6" ht="33" customHeight="1" thickBot="1">
      <c r="A66" s="7"/>
      <c r="B66" s="142" t="s">
        <v>66</v>
      </c>
      <c r="C66" s="144" t="s">
        <v>134</v>
      </c>
      <c r="D66" s="143" t="s">
        <v>7</v>
      </c>
      <c r="E66" s="147">
        <v>160237.885</v>
      </c>
      <c r="F66" s="10"/>
    </row>
    <row r="67" spans="1:6" ht="66" customHeight="1" thickBot="1">
      <c r="A67" s="7"/>
      <c r="B67" s="14" t="s">
        <v>163</v>
      </c>
      <c r="C67" s="112" t="s">
        <v>8</v>
      </c>
      <c r="D67" s="110" t="s">
        <v>7</v>
      </c>
      <c r="E67" s="145">
        <v>14097.516</v>
      </c>
      <c r="F67" s="10"/>
    </row>
    <row r="68" spans="1:6" ht="33" customHeight="1" thickBot="1">
      <c r="A68" s="7"/>
      <c r="B68" s="15" t="s">
        <v>164</v>
      </c>
      <c r="C68" s="114" t="s">
        <v>9</v>
      </c>
      <c r="D68" s="110" t="s">
        <v>10</v>
      </c>
      <c r="E68" s="146">
        <f>E67/E69</f>
        <v>2.6951412952148988</v>
      </c>
      <c r="F68" s="10"/>
    </row>
    <row r="69" spans="1:6" ht="33" customHeight="1" thickBot="1">
      <c r="A69" s="7"/>
      <c r="B69" s="15" t="s">
        <v>68</v>
      </c>
      <c r="C69" s="114" t="s">
        <v>11</v>
      </c>
      <c r="D69" s="110" t="s">
        <v>12</v>
      </c>
      <c r="E69" s="113">
        <v>5230.715</v>
      </c>
      <c r="F69" s="10"/>
    </row>
    <row r="70" spans="1:6" ht="48" customHeight="1" thickBot="1">
      <c r="A70" s="7"/>
      <c r="B70" s="14" t="s">
        <v>69</v>
      </c>
      <c r="C70" s="112" t="s">
        <v>145</v>
      </c>
      <c r="D70" s="110" t="s">
        <v>7</v>
      </c>
      <c r="E70" s="113">
        <v>472.326</v>
      </c>
      <c r="F70" s="10"/>
    </row>
    <row r="71" spans="1:6" ht="38.25" customHeight="1" thickBot="1">
      <c r="A71" s="7"/>
      <c r="B71" s="14" t="s">
        <v>143</v>
      </c>
      <c r="C71" s="112" t="s">
        <v>146</v>
      </c>
      <c r="D71" s="110" t="s">
        <v>7</v>
      </c>
      <c r="E71" s="145">
        <v>26712.865</v>
      </c>
      <c r="F71" s="10"/>
    </row>
    <row r="72" spans="1:6" ht="38.25" customHeight="1" thickBot="1">
      <c r="A72" s="7"/>
      <c r="B72" s="14" t="s">
        <v>156</v>
      </c>
      <c r="C72" s="112" t="s">
        <v>147</v>
      </c>
      <c r="D72" s="110" t="s">
        <v>7</v>
      </c>
      <c r="E72" s="145">
        <v>3493.395</v>
      </c>
      <c r="F72" s="10"/>
    </row>
    <row r="73" spans="1:6" ht="39.75" customHeight="1" thickBot="1">
      <c r="A73" s="7"/>
      <c r="B73" s="14" t="s">
        <v>40</v>
      </c>
      <c r="C73" s="112" t="s">
        <v>13</v>
      </c>
      <c r="D73" s="110" t="s">
        <v>7</v>
      </c>
      <c r="E73" s="113">
        <v>1933.375</v>
      </c>
      <c r="F73" s="10"/>
    </row>
    <row r="74" spans="1:6" ht="36" customHeight="1" thickBot="1">
      <c r="A74" s="7"/>
      <c r="B74" s="14" t="s">
        <v>41</v>
      </c>
      <c r="C74" s="112" t="s">
        <v>14</v>
      </c>
      <c r="D74" s="110" t="s">
        <v>7</v>
      </c>
      <c r="E74" s="113">
        <v>1181.044</v>
      </c>
      <c r="F74" s="10"/>
    </row>
    <row r="75" spans="1:6" ht="36" customHeight="1" thickBot="1">
      <c r="A75" s="7"/>
      <c r="B75" s="14" t="s">
        <v>42</v>
      </c>
      <c r="C75" s="112" t="s">
        <v>184</v>
      </c>
      <c r="D75" s="110" t="s">
        <v>7</v>
      </c>
      <c r="E75" s="113">
        <v>378.977</v>
      </c>
      <c r="F75" s="10"/>
    </row>
    <row r="76" spans="1:6" ht="36" customHeight="1" thickBot="1">
      <c r="A76" s="7"/>
      <c r="B76" s="14" t="s">
        <v>183</v>
      </c>
      <c r="C76" s="112" t="s">
        <v>185</v>
      </c>
      <c r="D76" s="110" t="s">
        <v>7</v>
      </c>
      <c r="E76" s="113">
        <v>233.471</v>
      </c>
      <c r="F76" s="10"/>
    </row>
    <row r="77" spans="1:6" ht="36" customHeight="1" thickBot="1">
      <c r="A77" s="7"/>
      <c r="B77" s="14" t="s">
        <v>186</v>
      </c>
      <c r="C77" s="112" t="s">
        <v>187</v>
      </c>
      <c r="D77" s="110" t="s">
        <v>7</v>
      </c>
      <c r="E77" s="113">
        <v>145.506</v>
      </c>
      <c r="F77" s="10"/>
    </row>
    <row r="78" spans="1:6" ht="25.5" customHeight="1" thickBot="1">
      <c r="A78" s="7"/>
      <c r="B78" s="14" t="s">
        <v>157</v>
      </c>
      <c r="C78" s="112" t="s">
        <v>148</v>
      </c>
      <c r="D78" s="110" t="s">
        <v>7</v>
      </c>
      <c r="E78" s="145">
        <v>0</v>
      </c>
      <c r="F78" s="10"/>
    </row>
    <row r="79" spans="1:6" ht="39.75" customHeight="1" thickBot="1">
      <c r="A79" s="7"/>
      <c r="B79" s="15" t="s">
        <v>158</v>
      </c>
      <c r="C79" s="114" t="s">
        <v>150</v>
      </c>
      <c r="D79" s="110" t="s">
        <v>7</v>
      </c>
      <c r="E79" s="113">
        <v>0</v>
      </c>
      <c r="F79" s="10"/>
    </row>
    <row r="80" spans="1:6" ht="30.75" customHeight="1" thickBot="1">
      <c r="A80" s="7"/>
      <c r="B80" s="15" t="s">
        <v>159</v>
      </c>
      <c r="C80" s="114" t="s">
        <v>151</v>
      </c>
      <c r="D80" s="110" t="s">
        <v>7</v>
      </c>
      <c r="E80" s="113">
        <v>0</v>
      </c>
      <c r="F80" s="10"/>
    </row>
    <row r="81" spans="1:6" ht="28.5" customHeight="1" thickBot="1">
      <c r="A81" s="7"/>
      <c r="B81" s="15" t="s">
        <v>149</v>
      </c>
      <c r="C81" s="114" t="s">
        <v>153</v>
      </c>
      <c r="D81" s="110" t="s">
        <v>7</v>
      </c>
      <c r="E81" s="145">
        <v>0</v>
      </c>
      <c r="F81" s="10"/>
    </row>
    <row r="82" spans="1:6" ht="15.75" thickBot="1">
      <c r="A82" s="7"/>
      <c r="B82" s="16"/>
      <c r="C82" s="115"/>
      <c r="D82" s="116"/>
      <c r="E82" s="117"/>
      <c r="F82" s="10"/>
    </row>
    <row r="83" spans="1:6" ht="31.5" customHeight="1" thickBot="1">
      <c r="A83" s="7"/>
      <c r="B83" s="12" t="s">
        <v>152</v>
      </c>
      <c r="C83" s="109" t="s">
        <v>155</v>
      </c>
      <c r="D83" s="110" t="s">
        <v>7</v>
      </c>
      <c r="E83" s="111">
        <f>E65+E71+E72+E78-E81</f>
        <v>205013.987</v>
      </c>
      <c r="F83" s="10"/>
    </row>
    <row r="84" spans="1:6" ht="31.5" customHeight="1" thickBot="1">
      <c r="A84" s="7"/>
      <c r="B84" s="12" t="s">
        <v>188</v>
      </c>
      <c r="C84" s="109" t="s">
        <v>189</v>
      </c>
      <c r="D84" s="110" t="s">
        <v>7</v>
      </c>
      <c r="E84" s="111">
        <v>228.744</v>
      </c>
      <c r="F84" s="10"/>
    </row>
    <row r="85" spans="1:6" ht="31.5" customHeight="1" thickBot="1">
      <c r="A85" s="7"/>
      <c r="B85" s="12" t="s">
        <v>194</v>
      </c>
      <c r="C85" s="109" t="s">
        <v>190</v>
      </c>
      <c r="D85" s="110" t="s">
        <v>7</v>
      </c>
      <c r="E85" s="111">
        <v>-774.537</v>
      </c>
      <c r="F85" s="10"/>
    </row>
    <row r="86" spans="1:6" ht="31.5" customHeight="1" thickBot="1">
      <c r="A86" s="7"/>
      <c r="B86" s="12" t="s">
        <v>195</v>
      </c>
      <c r="C86" s="109" t="s">
        <v>191</v>
      </c>
      <c r="D86" s="110" t="s">
        <v>7</v>
      </c>
      <c r="E86" s="111">
        <v>614.116</v>
      </c>
      <c r="F86" s="10"/>
    </row>
    <row r="87" spans="1:6" ht="31.5" customHeight="1" thickBot="1">
      <c r="A87" s="7"/>
      <c r="B87" s="12" t="s">
        <v>196</v>
      </c>
      <c r="C87" s="109" t="s">
        <v>192</v>
      </c>
      <c r="D87" s="110" t="s">
        <v>7</v>
      </c>
      <c r="E87" s="111">
        <v>389.165</v>
      </c>
      <c r="F87" s="10"/>
    </row>
    <row r="88" spans="1:6" ht="31.5" customHeight="1" thickBot="1">
      <c r="A88" s="7"/>
      <c r="B88" s="12" t="s">
        <v>154</v>
      </c>
      <c r="C88" s="109" t="s">
        <v>193</v>
      </c>
      <c r="D88" s="110" t="s">
        <v>7</v>
      </c>
      <c r="E88" s="111">
        <f>E83+E84</f>
        <v>205242.731</v>
      </c>
      <c r="F88" s="10"/>
    </row>
    <row r="89" spans="1:6" ht="33" customHeight="1" thickBot="1">
      <c r="A89" s="7"/>
      <c r="B89" s="12" t="s">
        <v>154</v>
      </c>
      <c r="C89" s="109" t="s">
        <v>125</v>
      </c>
      <c r="D89" s="110" t="s">
        <v>16</v>
      </c>
      <c r="E89" s="118">
        <v>289.925</v>
      </c>
      <c r="F89" s="10"/>
    </row>
    <row r="90" spans="1:6" ht="19.5" customHeight="1" thickBot="1">
      <c r="A90" s="7"/>
      <c r="B90" s="14" t="s">
        <v>165</v>
      </c>
      <c r="C90" s="112" t="s">
        <v>17</v>
      </c>
      <c r="D90" s="110" t="s">
        <v>16</v>
      </c>
      <c r="E90" s="113">
        <f>E89</f>
        <v>289.925</v>
      </c>
      <c r="F90" s="10"/>
    </row>
    <row r="91" spans="1:6" ht="36" customHeight="1" thickBot="1">
      <c r="A91" s="7"/>
      <c r="B91" s="14" t="s">
        <v>166</v>
      </c>
      <c r="C91" s="112" t="s">
        <v>18</v>
      </c>
      <c r="D91" s="110" t="s">
        <v>16</v>
      </c>
      <c r="E91" s="113">
        <v>0</v>
      </c>
      <c r="F91" s="10"/>
    </row>
    <row r="92" spans="1:6" ht="25.5" customHeight="1" thickBot="1">
      <c r="A92" s="7"/>
      <c r="B92" s="12" t="s">
        <v>167</v>
      </c>
      <c r="C92" s="109" t="s">
        <v>160</v>
      </c>
      <c r="D92" s="110" t="s">
        <v>19</v>
      </c>
      <c r="E92" s="121">
        <v>0.71</v>
      </c>
      <c r="F92" s="10"/>
    </row>
    <row r="93" spans="1:6" ht="27.75" customHeight="1" thickBot="1">
      <c r="A93" s="7"/>
      <c r="B93" s="12" t="s">
        <v>168</v>
      </c>
      <c r="C93" s="109" t="s">
        <v>20</v>
      </c>
      <c r="D93" s="110" t="s">
        <v>21</v>
      </c>
      <c r="E93" s="113">
        <v>0</v>
      </c>
      <c r="F93" s="10"/>
    </row>
    <row r="94" spans="1:6" ht="28.5" customHeight="1" thickBot="1">
      <c r="A94" s="7"/>
      <c r="B94" s="12" t="s">
        <v>169</v>
      </c>
      <c r="C94" s="109" t="s">
        <v>22</v>
      </c>
      <c r="D94" s="110" t="s">
        <v>15</v>
      </c>
      <c r="E94" s="113">
        <v>28</v>
      </c>
      <c r="F94" s="10"/>
    </row>
    <row r="95" spans="1:6" ht="58.5" customHeight="1" thickBot="1">
      <c r="A95" s="7"/>
      <c r="B95" s="12" t="s">
        <v>170</v>
      </c>
      <c r="C95" s="109" t="s">
        <v>23</v>
      </c>
      <c r="D95" s="110" t="s">
        <v>161</v>
      </c>
      <c r="E95" s="121">
        <f>E69/E90</f>
        <v>18.041614210571698</v>
      </c>
      <c r="F95" s="10"/>
    </row>
    <row r="96" spans="1:6" ht="15.75" thickBot="1">
      <c r="A96" s="7"/>
      <c r="B96" s="12" t="s">
        <v>171</v>
      </c>
      <c r="C96" s="109" t="s">
        <v>24</v>
      </c>
      <c r="D96" s="119" t="s">
        <v>6</v>
      </c>
      <c r="E96" s="120">
        <v>0</v>
      </c>
      <c r="F96" s="10"/>
    </row>
    <row r="97" spans="1:6" ht="12.75">
      <c r="A97" s="7"/>
      <c r="B97" s="130"/>
      <c r="C97" s="131"/>
      <c r="D97" s="132"/>
      <c r="E97" s="130"/>
      <c r="F97" s="10"/>
    </row>
    <row r="98" spans="1:6" ht="12.75">
      <c r="A98" s="7"/>
      <c r="B98" s="133" t="s">
        <v>25</v>
      </c>
      <c r="C98" s="181" t="s">
        <v>26</v>
      </c>
      <c r="D98" s="181"/>
      <c r="E98" s="181"/>
      <c r="F98" s="10"/>
    </row>
    <row r="99" spans="1:6" ht="13.5" thickBot="1">
      <c r="A99" s="134"/>
      <c r="B99" s="135"/>
      <c r="C99" s="135"/>
      <c r="D99" s="135"/>
      <c r="E99" s="135"/>
      <c r="F99" s="136"/>
    </row>
    <row r="100" ht="15.75">
      <c r="A100" s="1"/>
    </row>
    <row r="101" spans="1:11" ht="12.75">
      <c r="A101" s="199"/>
      <c r="B101" s="199"/>
      <c r="C101" s="199"/>
      <c r="D101" s="21"/>
      <c r="E101" s="21"/>
      <c r="F101" s="4"/>
      <c r="G101" s="4"/>
      <c r="H101" s="22"/>
      <c r="I101" s="4"/>
      <c r="J101" s="4"/>
      <c r="K101" s="4"/>
    </row>
    <row r="102" spans="1:11" ht="13.5" thickBot="1">
      <c r="A102" s="23"/>
      <c r="B102" s="24"/>
      <c r="C102" s="21"/>
      <c r="D102" s="21"/>
      <c r="E102" s="21"/>
      <c r="F102" s="21"/>
      <c r="G102" s="21"/>
      <c r="H102" s="21"/>
      <c r="I102" s="21"/>
      <c r="J102" s="4"/>
      <c r="K102" s="4"/>
    </row>
    <row r="103" spans="1:11" ht="12.75">
      <c r="A103" s="172" t="s">
        <v>27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1:11" ht="13.5" thickBot="1">
      <c r="A104" s="178" t="s">
        <v>203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80"/>
    </row>
    <row r="105" spans="1:11" ht="13.5" thickBot="1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25"/>
    </row>
    <row r="106" spans="1:11" ht="12.7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26"/>
    </row>
    <row r="107" spans="1:11" ht="13.5" thickBot="1">
      <c r="A107" s="27"/>
      <c r="B107" s="3"/>
      <c r="C107" s="3"/>
      <c r="D107" s="3"/>
      <c r="E107" s="3"/>
      <c r="F107" s="3"/>
      <c r="G107" s="3"/>
      <c r="H107" s="3"/>
      <c r="I107" s="3"/>
      <c r="J107" s="3"/>
      <c r="K107" s="28"/>
    </row>
    <row r="108" spans="1:11" ht="69" thickBot="1">
      <c r="A108" s="27"/>
      <c r="B108" s="8" t="s">
        <v>1</v>
      </c>
      <c r="C108" s="9" t="s">
        <v>28</v>
      </c>
      <c r="D108" s="9" t="s">
        <v>29</v>
      </c>
      <c r="E108" s="9" t="s">
        <v>75</v>
      </c>
      <c r="F108" s="9" t="s">
        <v>30</v>
      </c>
      <c r="G108" s="9" t="s">
        <v>31</v>
      </c>
      <c r="H108" s="9" t="s">
        <v>32</v>
      </c>
      <c r="I108" s="9" t="s">
        <v>33</v>
      </c>
      <c r="J108" s="9" t="s">
        <v>34</v>
      </c>
      <c r="K108" s="28"/>
    </row>
    <row r="109" spans="1:11" ht="13.5" thickBot="1">
      <c r="A109" s="27"/>
      <c r="B109" s="11">
        <v>1</v>
      </c>
      <c r="C109" s="11">
        <v>2</v>
      </c>
      <c r="D109" s="11">
        <v>3</v>
      </c>
      <c r="E109" s="11">
        <v>4</v>
      </c>
      <c r="F109" s="11">
        <v>5</v>
      </c>
      <c r="G109" s="11">
        <v>6</v>
      </c>
      <c r="H109" s="11">
        <v>7</v>
      </c>
      <c r="I109" s="11">
        <v>8</v>
      </c>
      <c r="J109" s="11">
        <v>9</v>
      </c>
      <c r="K109" s="28"/>
    </row>
    <row r="110" spans="1:11" ht="22.5" customHeight="1" thickBot="1">
      <c r="A110" s="29"/>
      <c r="B110" s="8">
        <v>1</v>
      </c>
      <c r="C110" s="169" t="s">
        <v>35</v>
      </c>
      <c r="D110" s="170"/>
      <c r="E110" s="170"/>
      <c r="F110" s="170"/>
      <c r="G110" s="170"/>
      <c r="H110" s="171"/>
      <c r="I110" s="30">
        <f>I112+I116+I120+I125</f>
        <v>6406.655000000001</v>
      </c>
      <c r="J110" s="31">
        <v>100</v>
      </c>
      <c r="K110" s="28"/>
    </row>
    <row r="111" spans="1:11" ht="22.5" customHeight="1" thickBot="1">
      <c r="A111" s="29"/>
      <c r="B111" s="32" t="s">
        <v>66</v>
      </c>
      <c r="C111" s="192" t="s">
        <v>36</v>
      </c>
      <c r="D111" s="193"/>
      <c r="E111" s="193"/>
      <c r="F111" s="193"/>
      <c r="G111" s="193"/>
      <c r="H111" s="194"/>
      <c r="I111" s="33"/>
      <c r="J111" s="33"/>
      <c r="K111" s="28"/>
    </row>
    <row r="112" spans="1:11" ht="13.5" thickBot="1">
      <c r="A112" s="29"/>
      <c r="B112" s="186" t="s">
        <v>67</v>
      </c>
      <c r="C112" s="189" t="s">
        <v>201</v>
      </c>
      <c r="D112" s="34" t="s">
        <v>37</v>
      </c>
      <c r="E112" s="20"/>
      <c r="F112" s="34"/>
      <c r="G112" s="35"/>
      <c r="H112" s="36"/>
      <c r="I112" s="37">
        <f>I113</f>
        <v>6267</v>
      </c>
      <c r="J112" s="84">
        <f>I112*J110/I110</f>
        <v>97.82015732078595</v>
      </c>
      <c r="K112" s="38"/>
    </row>
    <row r="113" spans="1:11" ht="35.25" thickBot="1">
      <c r="A113" s="29"/>
      <c r="B113" s="187"/>
      <c r="C113" s="190"/>
      <c r="D113" s="189" t="s">
        <v>127</v>
      </c>
      <c r="E113" s="189" t="s">
        <v>197</v>
      </c>
      <c r="F113" s="39" t="s">
        <v>126</v>
      </c>
      <c r="G113" s="17">
        <v>1</v>
      </c>
      <c r="H113" s="17" t="s">
        <v>7</v>
      </c>
      <c r="I113" s="13">
        <v>6267</v>
      </c>
      <c r="J113" s="85"/>
      <c r="K113" s="38"/>
    </row>
    <row r="114" spans="1:11" ht="13.5" thickBot="1">
      <c r="A114" s="29"/>
      <c r="B114" s="187"/>
      <c r="C114" s="190"/>
      <c r="D114" s="191"/>
      <c r="E114" s="191"/>
      <c r="F114" s="42"/>
      <c r="G114" s="43"/>
      <c r="H114" s="43"/>
      <c r="I114" s="43"/>
      <c r="J114" s="86"/>
      <c r="K114" s="45"/>
    </row>
    <row r="115" spans="1:11" ht="13.5" thickBot="1">
      <c r="A115" s="29"/>
      <c r="B115" s="188"/>
      <c r="C115" s="191"/>
      <c r="D115" s="42"/>
      <c r="E115" s="41"/>
      <c r="F115" s="43"/>
      <c r="G115" s="43"/>
      <c r="H115" s="43"/>
      <c r="I115" s="43"/>
      <c r="J115" s="86"/>
      <c r="K115" s="38"/>
    </row>
    <row r="116" spans="1:11" ht="13.5" thickBot="1">
      <c r="A116" s="46"/>
      <c r="B116" s="186" t="s">
        <v>68</v>
      </c>
      <c r="C116" s="189" t="s">
        <v>198</v>
      </c>
      <c r="D116" s="47" t="s">
        <v>37</v>
      </c>
      <c r="E116" s="48"/>
      <c r="F116" s="47"/>
      <c r="G116" s="49"/>
      <c r="H116" s="49"/>
      <c r="I116" s="50">
        <f>I117</f>
        <v>136.01</v>
      </c>
      <c r="J116" s="87">
        <f>I116*J110/I110</f>
        <v>2.1229487150470874</v>
      </c>
      <c r="K116" s="51"/>
    </row>
    <row r="117" spans="1:11" ht="35.25" thickBot="1">
      <c r="A117" s="52"/>
      <c r="B117" s="187"/>
      <c r="C117" s="190"/>
      <c r="D117" s="189" t="s">
        <v>127</v>
      </c>
      <c r="E117" s="189" t="s">
        <v>199</v>
      </c>
      <c r="F117" s="39" t="s">
        <v>126</v>
      </c>
      <c r="G117" s="53">
        <v>1</v>
      </c>
      <c r="H117" s="53" t="s">
        <v>7</v>
      </c>
      <c r="I117" s="54">
        <v>136.01</v>
      </c>
      <c r="J117" s="85"/>
      <c r="K117" s="51"/>
    </row>
    <row r="118" spans="1:11" ht="13.5" thickBot="1">
      <c r="A118" s="52"/>
      <c r="B118" s="187"/>
      <c r="C118" s="190"/>
      <c r="D118" s="191"/>
      <c r="E118" s="191"/>
      <c r="F118" s="42"/>
      <c r="G118" s="43"/>
      <c r="H118" s="43"/>
      <c r="I118" s="43"/>
      <c r="J118" s="86"/>
      <c r="K118" s="55"/>
    </row>
    <row r="119" spans="1:11" ht="13.5" thickBot="1">
      <c r="A119" s="52"/>
      <c r="B119" s="188"/>
      <c r="C119" s="191"/>
      <c r="D119" s="42"/>
      <c r="E119" s="41"/>
      <c r="F119" s="43"/>
      <c r="G119" s="43"/>
      <c r="H119" s="43"/>
      <c r="I119" s="43"/>
      <c r="J119" s="86"/>
      <c r="K119" s="51"/>
    </row>
    <row r="120" spans="1:11" ht="13.5" thickBot="1">
      <c r="A120" s="46"/>
      <c r="B120" s="186" t="s">
        <v>69</v>
      </c>
      <c r="C120" s="189"/>
      <c r="D120" s="47" t="s">
        <v>37</v>
      </c>
      <c r="E120" s="48"/>
      <c r="F120" s="47"/>
      <c r="G120" s="49"/>
      <c r="H120" s="49"/>
      <c r="I120" s="50">
        <f>I121</f>
        <v>0</v>
      </c>
      <c r="J120" s="87">
        <f>I120*J110/I110</f>
        <v>0</v>
      </c>
      <c r="K120" s="51"/>
    </row>
    <row r="121" spans="1:11" ht="35.25" thickBot="1">
      <c r="A121" s="52"/>
      <c r="B121" s="187"/>
      <c r="C121" s="190"/>
      <c r="D121" s="189"/>
      <c r="E121" s="189"/>
      <c r="F121" s="39" t="s">
        <v>126</v>
      </c>
      <c r="G121" s="53"/>
      <c r="H121" s="53" t="s">
        <v>7</v>
      </c>
      <c r="I121" s="54"/>
      <c r="J121" s="40"/>
      <c r="K121" s="51"/>
    </row>
    <row r="122" spans="1:11" ht="13.5" thickBot="1">
      <c r="A122" s="52"/>
      <c r="B122" s="187"/>
      <c r="C122" s="190"/>
      <c r="D122" s="191"/>
      <c r="E122" s="191"/>
      <c r="F122" s="42"/>
      <c r="G122" s="43"/>
      <c r="H122" s="43"/>
      <c r="I122" s="43"/>
      <c r="J122" s="44"/>
      <c r="K122" s="55"/>
    </row>
    <row r="123" spans="1:12" ht="13.5" thickBot="1">
      <c r="A123" s="52"/>
      <c r="B123" s="188"/>
      <c r="C123" s="191"/>
      <c r="D123" s="42"/>
      <c r="E123" s="41"/>
      <c r="F123" s="43"/>
      <c r="G123" s="43"/>
      <c r="H123" s="43"/>
      <c r="I123" s="43"/>
      <c r="J123" s="44"/>
      <c r="K123" s="51"/>
      <c r="L123" s="161"/>
    </row>
    <row r="124" spans="1:12" ht="13.5" thickBot="1">
      <c r="A124" s="29"/>
      <c r="B124" s="56"/>
      <c r="C124" s="58"/>
      <c r="D124" s="57"/>
      <c r="E124" s="57"/>
      <c r="F124" s="57"/>
      <c r="G124" s="59"/>
      <c r="H124" s="59"/>
      <c r="I124" s="60"/>
      <c r="J124" s="61"/>
      <c r="K124" s="45"/>
      <c r="L124" s="162"/>
    </row>
    <row r="125" spans="1:11" ht="45" customHeight="1" thickBot="1">
      <c r="A125" s="29"/>
      <c r="B125" s="62">
        <v>2</v>
      </c>
      <c r="C125" s="169" t="s">
        <v>39</v>
      </c>
      <c r="D125" s="170"/>
      <c r="E125" s="170"/>
      <c r="F125" s="170"/>
      <c r="G125" s="170"/>
      <c r="H125" s="171"/>
      <c r="I125" s="37">
        <f>I127</f>
        <v>3.645</v>
      </c>
      <c r="J125" s="85">
        <f>I125*J110/I110</f>
        <v>0.056893964166948266</v>
      </c>
      <c r="K125" s="28"/>
    </row>
    <row r="126" spans="1:11" ht="22.5" customHeight="1" thickBot="1">
      <c r="A126" s="29"/>
      <c r="B126" s="32" t="s">
        <v>70</v>
      </c>
      <c r="C126" s="196" t="s">
        <v>36</v>
      </c>
      <c r="D126" s="197"/>
      <c r="E126" s="197"/>
      <c r="F126" s="197"/>
      <c r="G126" s="197"/>
      <c r="H126" s="198"/>
      <c r="I126" s="36"/>
      <c r="J126" s="150"/>
      <c r="K126" s="28"/>
    </row>
    <row r="127" spans="1:11" ht="13.5" customHeight="1" thickBot="1">
      <c r="A127" s="29"/>
      <c r="B127" s="186" t="s">
        <v>71</v>
      </c>
      <c r="C127" s="189" t="s">
        <v>200</v>
      </c>
      <c r="D127" s="34" t="s">
        <v>37</v>
      </c>
      <c r="E127" s="20"/>
      <c r="F127" s="34"/>
      <c r="G127" s="35"/>
      <c r="H127" s="36"/>
      <c r="I127" s="37">
        <f>I128</f>
        <v>3.645</v>
      </c>
      <c r="J127" s="84">
        <f>I127*J110/I110</f>
        <v>0.056893964166948266</v>
      </c>
      <c r="K127" s="38"/>
    </row>
    <row r="128" spans="1:11" ht="35.25" thickBot="1">
      <c r="A128" s="29"/>
      <c r="B128" s="187"/>
      <c r="C128" s="190"/>
      <c r="D128" s="189" t="s">
        <v>38</v>
      </c>
      <c r="E128" s="189" t="s">
        <v>199</v>
      </c>
      <c r="F128" s="39" t="s">
        <v>126</v>
      </c>
      <c r="G128" s="17">
        <v>1</v>
      </c>
      <c r="H128" s="17" t="s">
        <v>7</v>
      </c>
      <c r="I128" s="13">
        <v>3.645</v>
      </c>
      <c r="J128" s="40"/>
      <c r="K128" s="38"/>
    </row>
    <row r="129" spans="1:11" ht="13.5" thickBot="1">
      <c r="A129" s="29"/>
      <c r="B129" s="187"/>
      <c r="C129" s="190"/>
      <c r="D129" s="191"/>
      <c r="E129" s="191"/>
      <c r="F129" s="42"/>
      <c r="G129" s="43"/>
      <c r="H129" s="43"/>
      <c r="I129" s="43"/>
      <c r="J129" s="44"/>
      <c r="K129" s="45"/>
    </row>
    <row r="130" spans="1:11" ht="13.5" thickBot="1">
      <c r="A130" s="29"/>
      <c r="B130" s="188"/>
      <c r="C130" s="191"/>
      <c r="D130" s="42"/>
      <c r="E130" s="41"/>
      <c r="F130" s="43"/>
      <c r="G130" s="43"/>
      <c r="H130" s="43"/>
      <c r="I130" s="43"/>
      <c r="J130" s="44"/>
      <c r="K130" s="38"/>
    </row>
    <row r="131" spans="1:11" ht="13.5" thickBot="1">
      <c r="A131" s="63"/>
      <c r="B131" s="64"/>
      <c r="C131" s="66"/>
      <c r="D131" s="65"/>
      <c r="E131" s="65"/>
      <c r="F131" s="65"/>
      <c r="G131" s="67"/>
      <c r="H131" s="67"/>
      <c r="I131" s="68"/>
      <c r="J131" s="69"/>
      <c r="K131" s="45"/>
    </row>
    <row r="132" spans="1:11" ht="12.75">
      <c r="A132" s="70"/>
      <c r="B132" s="19"/>
      <c r="C132" s="19"/>
      <c r="D132" s="19"/>
      <c r="E132" s="19"/>
      <c r="F132" s="19"/>
      <c r="G132" s="19"/>
      <c r="H132" s="19"/>
      <c r="I132" s="19"/>
      <c r="J132" s="19"/>
      <c r="K132" s="45"/>
    </row>
    <row r="133" spans="1:11" ht="12.75">
      <c r="A133" s="70"/>
      <c r="B133" s="18" t="s">
        <v>25</v>
      </c>
      <c r="C133" s="195" t="s">
        <v>26</v>
      </c>
      <c r="D133" s="195"/>
      <c r="E133" s="195"/>
      <c r="F133" s="195"/>
      <c r="G133" s="71"/>
      <c r="H133" s="71"/>
      <c r="I133" s="71"/>
      <c r="J133" s="71"/>
      <c r="K133" s="72"/>
    </row>
    <row r="134" spans="1:11" ht="13.5" thickBot="1">
      <c r="A134" s="73"/>
      <c r="B134" s="35"/>
      <c r="C134" s="35"/>
      <c r="D134" s="35"/>
      <c r="E134" s="35"/>
      <c r="F134" s="35"/>
      <c r="G134" s="35"/>
      <c r="H134" s="35"/>
      <c r="I134" s="35"/>
      <c r="J134" s="35"/>
      <c r="K134" s="74"/>
    </row>
    <row r="135" ht="15.75">
      <c r="A135" s="1"/>
    </row>
  </sheetData>
  <sheetProtection/>
  <mergeCells count="65">
    <mergeCell ref="C44:D44"/>
    <mergeCell ref="B46:B47"/>
    <mergeCell ref="C46:C47"/>
    <mergeCell ref="Q46:Q48"/>
    <mergeCell ref="V46:V53"/>
    <mergeCell ref="W46:W53"/>
    <mergeCell ref="B49:B50"/>
    <mergeCell ref="C49:C50"/>
    <mergeCell ref="Q49:Q51"/>
    <mergeCell ref="R49:R51"/>
    <mergeCell ref="V40:V43"/>
    <mergeCell ref="W40:W43"/>
    <mergeCell ref="B40:B43"/>
    <mergeCell ref="C40:D43"/>
    <mergeCell ref="E40:P40"/>
    <mergeCell ref="Q40:R42"/>
    <mergeCell ref="E41:G41"/>
    <mergeCell ref="H41:J41"/>
    <mergeCell ref="K41:M41"/>
    <mergeCell ref="N41:P41"/>
    <mergeCell ref="E42:E43"/>
    <mergeCell ref="F42:G42"/>
    <mergeCell ref="C133:F133"/>
    <mergeCell ref="C125:H125"/>
    <mergeCell ref="C126:H126"/>
    <mergeCell ref="A101:C101"/>
    <mergeCell ref="A103:K103"/>
    <mergeCell ref="A104:K104"/>
    <mergeCell ref="B127:B130"/>
    <mergeCell ref="C127:C130"/>
    <mergeCell ref="D128:D129"/>
    <mergeCell ref="E128:E129"/>
    <mergeCell ref="B120:B123"/>
    <mergeCell ref="C120:C123"/>
    <mergeCell ref="D121:D122"/>
    <mergeCell ref="E121:E122"/>
    <mergeCell ref="B116:B119"/>
    <mergeCell ref="C116:C119"/>
    <mergeCell ref="D117:D118"/>
    <mergeCell ref="E117:E118"/>
    <mergeCell ref="C111:H111"/>
    <mergeCell ref="B112:B115"/>
    <mergeCell ref="C112:C115"/>
    <mergeCell ref="D113:D114"/>
    <mergeCell ref="E113:E114"/>
    <mergeCell ref="C110:H110"/>
    <mergeCell ref="A56:F56"/>
    <mergeCell ref="A57:F57"/>
    <mergeCell ref="A58:F58"/>
    <mergeCell ref="C98:E98"/>
    <mergeCell ref="B37:W37"/>
    <mergeCell ref="B38:W38"/>
    <mergeCell ref="H42:H43"/>
    <mergeCell ref="I42:J42"/>
    <mergeCell ref="K42:K43"/>
    <mergeCell ref="U46:U53"/>
    <mergeCell ref="L123:L124"/>
    <mergeCell ref="L42:M42"/>
    <mergeCell ref="N42:N43"/>
    <mergeCell ref="O42:P42"/>
    <mergeCell ref="R46:R48"/>
    <mergeCell ref="S46:S53"/>
    <mergeCell ref="T46:T53"/>
    <mergeCell ref="S40:T42"/>
    <mergeCell ref="U40:U4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D46:D47 T46:W46 D49:D50">
      <formula1>900</formula1>
    </dataValidation>
    <dataValidation type="decimal" allowBlank="1" showErrorMessage="1" errorTitle="Ошибка" error="Допускается ввод только неотрицательных чисел!" sqref="E46:P47 E49:P50">
      <formula1>0</formula1>
      <formula2>9.99999999999999E+23</formula2>
    </dataValidation>
  </dataValidations>
  <hyperlinks>
    <hyperlink ref="D15" r:id="rId1" display="TalashmanovAV@stw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2014-01-16T01:55:56Z</dcterms:created>
  <dcterms:modified xsi:type="dcterms:W3CDTF">2016-04-12T09:39:48Z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