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7100" windowHeight="6765" tabRatio="813" activeTab="0"/>
  </bookViews>
  <sheets>
    <sheet name="ПС ГПП-1 Агат" sheetId="1" r:id="rId1"/>
    <sheet name="ПС ГПП-2 Северская" sheetId="2" r:id="rId2"/>
    <sheet name="ПС ГПП-4 Комплекс" sheetId="3" r:id="rId3"/>
    <sheet name="ПС СТЗ" sheetId="4" r:id="rId4"/>
  </sheets>
  <definedNames>
    <definedName name="_xlnm.Print_Area" localSheetId="0">'ПС ГПП-1 Агат'!$A$1:$CB$105</definedName>
  </definedNames>
  <calcPr fullCalcOnLoad="1"/>
</workbook>
</file>

<file path=xl/sharedStrings.xml><?xml version="1.0" encoding="utf-8"?>
<sst xmlns="http://schemas.openxmlformats.org/spreadsheetml/2006/main" count="2665" uniqueCount="288">
  <si>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</si>
  <si>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</si>
  <si>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потери, МВт</t>
  </si>
  <si>
    <t>ток</t>
  </si>
  <si>
    <t>± акт</t>
  </si>
  <si>
    <t>± реак</t>
  </si>
  <si>
    <t>Амп</t>
  </si>
  <si>
    <t>МВт</t>
  </si>
  <si>
    <t>МВАр</t>
  </si>
  <si>
    <t>По трансформаторам</t>
  </si>
  <si>
    <t>110 кВ</t>
  </si>
  <si>
    <t>№  1</t>
  </si>
  <si>
    <t>6 кВ / 1С</t>
  </si>
  <si>
    <t>МВА</t>
  </si>
  <si>
    <t>РПН</t>
  </si>
  <si>
    <t>№  2</t>
  </si>
  <si>
    <t>6 кВ / 2С</t>
  </si>
  <si>
    <t>Итого:</t>
  </si>
  <si>
    <t>6 кВ</t>
  </si>
  <si>
    <t>По ЛЭП и фидерам 110, 35, 10, 6 кВ (с разбивкой по напряжению)</t>
  </si>
  <si>
    <t>Название ЛЭП и фидеров</t>
  </si>
  <si>
    <t>яч.32</t>
  </si>
  <si>
    <t>яч.30</t>
  </si>
  <si>
    <t>яч.26</t>
  </si>
  <si>
    <t>ТСН № 1</t>
  </si>
  <si>
    <t>яч.13</t>
  </si>
  <si>
    <t>яч.1</t>
  </si>
  <si>
    <t>яч.12</t>
  </si>
  <si>
    <t>яч.7</t>
  </si>
  <si>
    <t>яч.5</t>
  </si>
  <si>
    <t>яч.8</t>
  </si>
  <si>
    <t>Нагрузка СК, МВАр</t>
  </si>
  <si>
    <t>Батарея СК, МВАр</t>
  </si>
  <si>
    <t>Напряжение на шинах</t>
  </si>
  <si>
    <t>№</t>
  </si>
  <si>
    <t>Переменные потери в трансформаторах,                                              МВА</t>
  </si>
  <si>
    <t>+ j</t>
  </si>
  <si>
    <t>Замер провел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</si>
  <si>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</si>
  <si>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6  кВ</t>
  </si>
  <si>
    <t>яч.24</t>
  </si>
  <si>
    <t>яч.21</t>
  </si>
  <si>
    <t>яч.25</t>
  </si>
  <si>
    <t>яч.23</t>
  </si>
  <si>
    <t>яч.19</t>
  </si>
  <si>
    <t>яч.27-1</t>
  </si>
  <si>
    <t>яч.34-2</t>
  </si>
  <si>
    <t>яч.15-2</t>
  </si>
  <si>
    <t>яч.17-1</t>
  </si>
  <si>
    <t>яч.17-2</t>
  </si>
  <si>
    <t>яч.17-3</t>
  </si>
  <si>
    <t>яч.29</t>
  </si>
  <si>
    <t>яч.6</t>
  </si>
  <si>
    <t>яч.4</t>
  </si>
  <si>
    <t>яч.9</t>
  </si>
  <si>
    <t>яч.10</t>
  </si>
  <si>
    <t>яч.12-2</t>
  </si>
  <si>
    <t>яч.14-2</t>
  </si>
  <si>
    <t>яч.13-2</t>
  </si>
  <si>
    <t>яч.13-1</t>
  </si>
  <si>
    <t>яч.18-2</t>
  </si>
  <si>
    <t>яч.3</t>
  </si>
  <si>
    <t>№1</t>
  </si>
  <si>
    <t>№2</t>
  </si>
  <si>
    <t>Uк, %</t>
  </si>
  <si>
    <t>ΔPкз, МВт</t>
  </si>
  <si>
    <t>Т-1</t>
  </si>
  <si>
    <t>Т-2</t>
  </si>
  <si>
    <t>яч.28</t>
  </si>
  <si>
    <t>яч.16</t>
  </si>
  <si>
    <t>4  час</t>
  </si>
  <si>
    <t>10  час</t>
  </si>
  <si>
    <t>Итого</t>
  </si>
  <si>
    <t>1С</t>
  </si>
  <si>
    <t>2С</t>
  </si>
  <si>
    <t>12  час</t>
  </si>
  <si>
    <t>23  час</t>
  </si>
  <si>
    <t>яч.15-1</t>
  </si>
  <si>
    <t>яч.18-1</t>
  </si>
  <si>
    <t>ΔРхх</t>
  </si>
  <si>
    <t>ΔQхх</t>
  </si>
  <si>
    <t>Cos j</t>
  </si>
  <si>
    <t>Δ Рпер + Δ jQпер</t>
  </si>
  <si>
    <t>S№T1</t>
  </si>
  <si>
    <t>S№T2</t>
  </si>
  <si>
    <t>S№T3</t>
  </si>
  <si>
    <t>S№T4</t>
  </si>
  <si>
    <t>SS</t>
  </si>
  <si>
    <t>1  час</t>
  </si>
  <si>
    <t>2  час</t>
  </si>
  <si>
    <t>3  час</t>
  </si>
  <si>
    <t>5  час</t>
  </si>
  <si>
    <t>6  час</t>
  </si>
  <si>
    <t>7  час</t>
  </si>
  <si>
    <t>8  час</t>
  </si>
  <si>
    <t>9  час</t>
  </si>
  <si>
    <t>11  час</t>
  </si>
  <si>
    <t>13  час</t>
  </si>
  <si>
    <t>14  час</t>
  </si>
  <si>
    <t>15  час</t>
  </si>
  <si>
    <t>16  час</t>
  </si>
  <si>
    <t>17  час</t>
  </si>
  <si>
    <t>18  час</t>
  </si>
  <si>
    <t>19  час</t>
  </si>
  <si>
    <t>20  час</t>
  </si>
  <si>
    <t>21  час</t>
  </si>
  <si>
    <t>22  час</t>
  </si>
  <si>
    <t>24  час</t>
  </si>
  <si>
    <t>яч.31-1</t>
  </si>
  <si>
    <t>Прошивной стан П20</t>
  </si>
  <si>
    <t>6,3</t>
  </si>
  <si>
    <t xml:space="preserve">ф.1Н/С ДСП </t>
  </si>
  <si>
    <t>ф.Т-1 АТ-1</t>
  </si>
  <si>
    <t>ф.1БОС-ДСП</t>
  </si>
  <si>
    <t>ф.Установка перемеш-я</t>
  </si>
  <si>
    <t>ф.Т-1 АТ-2</t>
  </si>
  <si>
    <t>ф.ПС №3</t>
  </si>
  <si>
    <t xml:space="preserve">ф.1КРУ-4 </t>
  </si>
  <si>
    <t xml:space="preserve">ф.1ПС №102 </t>
  </si>
  <si>
    <t xml:space="preserve">ф.1КРУ-2 </t>
  </si>
  <si>
    <t xml:space="preserve">ф.1НФС </t>
  </si>
  <si>
    <t xml:space="preserve">ф.1Т/к №2 </t>
  </si>
  <si>
    <t>ТСН-1</t>
  </si>
  <si>
    <t xml:space="preserve">ф.1КРУ-3 </t>
  </si>
  <si>
    <t xml:space="preserve">ф.1КРУ-1 </t>
  </si>
  <si>
    <t xml:space="preserve">ф.1КП-3 </t>
  </si>
  <si>
    <t xml:space="preserve">ф.2ПС №102 </t>
  </si>
  <si>
    <t>ТСН-2</t>
  </si>
  <si>
    <t xml:space="preserve">ф.2КРУ-3 </t>
  </si>
  <si>
    <t xml:space="preserve">ф.2КРУ-4 </t>
  </si>
  <si>
    <t>ф.Прошивной стан П19</t>
  </si>
  <si>
    <t xml:space="preserve">ф.2НФС </t>
  </si>
  <si>
    <t xml:space="preserve">ф.2КРУ-2 </t>
  </si>
  <si>
    <t xml:space="preserve">ф.2Т/к №2 </t>
  </si>
  <si>
    <t>ф.Парокотельная</t>
  </si>
  <si>
    <t xml:space="preserve">ф.2КРУ-1 </t>
  </si>
  <si>
    <t>яч.11-1</t>
  </si>
  <si>
    <t xml:space="preserve">ф.Т-2 КТП ЦЗЛ </t>
  </si>
  <si>
    <t>ф.2БОС-ДСП</t>
  </si>
  <si>
    <t>ф.Т-2 АТ-1</t>
  </si>
  <si>
    <t xml:space="preserve">ф.2КП-3 </t>
  </si>
  <si>
    <t xml:space="preserve">ф.2Н/С ДСП </t>
  </si>
  <si>
    <t>ф.Т-2 АТ-2</t>
  </si>
  <si>
    <t>Хасанова</t>
  </si>
  <si>
    <t>яч.39</t>
  </si>
  <si>
    <t>6 кВ / 3С</t>
  </si>
  <si>
    <t>яч.76</t>
  </si>
  <si>
    <t>Итого 6кВ</t>
  </si>
  <si>
    <t>6 кВ / 4С</t>
  </si>
  <si>
    <t>яч.56</t>
  </si>
  <si>
    <t>резерв</t>
  </si>
  <si>
    <t>яч.33</t>
  </si>
  <si>
    <t>яч.34</t>
  </si>
  <si>
    <t>яч.35</t>
  </si>
  <si>
    <t>яч.36</t>
  </si>
  <si>
    <t>яч.37</t>
  </si>
  <si>
    <t>яч.41</t>
  </si>
  <si>
    <t>яч.42</t>
  </si>
  <si>
    <t>Итого 1С</t>
  </si>
  <si>
    <t>ф.Кабельная перемычка</t>
  </si>
  <si>
    <t>яч.14</t>
  </si>
  <si>
    <t>яч.15</t>
  </si>
  <si>
    <t>яч.18</t>
  </si>
  <si>
    <t>Итого 2С</t>
  </si>
  <si>
    <t>яч.68</t>
  </si>
  <si>
    <t>яч.72</t>
  </si>
  <si>
    <t>яч.73</t>
  </si>
  <si>
    <t>яч.75</t>
  </si>
  <si>
    <t>яч.77</t>
  </si>
  <si>
    <t>яч.78</t>
  </si>
  <si>
    <t>яч.82</t>
  </si>
  <si>
    <t>Итого 3С</t>
  </si>
  <si>
    <t>яч.43</t>
  </si>
  <si>
    <t>яч.44</t>
  </si>
  <si>
    <t>яч.48</t>
  </si>
  <si>
    <t>яч.49</t>
  </si>
  <si>
    <t>яч.51</t>
  </si>
  <si>
    <t>яч.52</t>
  </si>
  <si>
    <t>яч.53</t>
  </si>
  <si>
    <t>яч.55</t>
  </si>
  <si>
    <t>яч.57</t>
  </si>
  <si>
    <t>Итого 4С</t>
  </si>
  <si>
    <t>№ 2</t>
  </si>
  <si>
    <t>1С / 3С</t>
  </si>
  <si>
    <t>2С / 4С</t>
  </si>
  <si>
    <t>№ 1 1С</t>
  </si>
  <si>
    <t>№ 1 3С</t>
  </si>
  <si>
    <t>№ 2 2С</t>
  </si>
  <si>
    <t>№ 2 4С</t>
  </si>
  <si>
    <r>
      <t>Δ 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Δ jQ</t>
    </r>
    <r>
      <rPr>
        <sz val="9"/>
        <rFont val="Times New Roman"/>
        <family val="1"/>
      </rPr>
      <t xml:space="preserve">пер </t>
    </r>
  </si>
  <si>
    <r>
      <t>Δ 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Δ jQ</t>
    </r>
    <r>
      <rPr>
        <sz val="9"/>
        <rFont val="Times New Roman"/>
        <family val="1"/>
      </rPr>
      <t xml:space="preserve">пер  </t>
    </r>
  </si>
  <si>
    <r>
      <t>S</t>
    </r>
    <r>
      <rPr>
        <sz val="8"/>
        <rFont val="Times New Roman"/>
        <family val="1"/>
      </rPr>
      <t>№T1</t>
    </r>
  </si>
  <si>
    <r>
      <t>S</t>
    </r>
    <r>
      <rPr>
        <sz val="8"/>
        <rFont val="Times New Roman"/>
        <family val="1"/>
      </rPr>
      <t>№T2</t>
    </r>
  </si>
  <si>
    <r>
      <t>S</t>
    </r>
    <r>
      <rPr>
        <sz val="8"/>
        <rFont val="Times New Roman"/>
        <family val="1"/>
      </rPr>
      <t>№T3</t>
    </r>
  </si>
  <si>
    <r>
      <t>S</t>
    </r>
    <r>
      <rPr>
        <sz val="8"/>
        <rFont val="Times New Roman"/>
        <family val="1"/>
      </rPr>
      <t>№T4</t>
    </r>
  </si>
  <si>
    <r>
      <t>S</t>
    </r>
    <r>
      <rPr>
        <b/>
        <sz val="9"/>
        <rFont val="Times New Roman"/>
        <family val="1"/>
      </rPr>
      <t>S</t>
    </r>
  </si>
  <si>
    <t>Баруткина</t>
  </si>
  <si>
    <t>Алексеева</t>
  </si>
  <si>
    <r>
      <t>Δ</t>
    </r>
    <r>
      <rPr>
        <sz val="10"/>
        <rFont val="Times New Roman"/>
        <family val="1"/>
      </rPr>
      <t>Рхх</t>
    </r>
  </si>
  <si>
    <r>
      <t>Δ</t>
    </r>
    <r>
      <rPr>
        <sz val="10"/>
        <rFont val="Times New Roman"/>
        <family val="1"/>
      </rPr>
      <t>Qхх</t>
    </r>
  </si>
  <si>
    <t>10 кВ</t>
  </si>
  <si>
    <t>10  кВ</t>
  </si>
  <si>
    <t>Фид. Т-1 КТП Водоподготовки</t>
  </si>
  <si>
    <t>Фид. 1 LD01E01</t>
  </si>
  <si>
    <t>Фид. 1 LD01E02</t>
  </si>
  <si>
    <t>Фид. Т-2 КТП Водоподготовки</t>
  </si>
  <si>
    <t>Фид. 2 LD01E01</t>
  </si>
  <si>
    <t>Фид. 2 LD01E02</t>
  </si>
  <si>
    <r>
      <t xml:space="preserve">Cos </t>
    </r>
    <r>
      <rPr>
        <b/>
        <sz val="12"/>
        <rFont val="Symbol"/>
        <family val="1"/>
      </rPr>
      <t>j</t>
    </r>
  </si>
  <si>
    <t>№ 1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</si>
  <si>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>пер</t>
    </r>
  </si>
  <si>
    <r>
      <t>S</t>
    </r>
    <r>
      <rPr>
        <b/>
        <sz val="9"/>
        <rFont val="Symbol"/>
        <family val="1"/>
      </rPr>
      <t>S</t>
    </r>
  </si>
  <si>
    <t>Мамаева</t>
  </si>
  <si>
    <t>220 кВ</t>
  </si>
  <si>
    <t xml:space="preserve">35кВ </t>
  </si>
  <si>
    <t>35 кВ</t>
  </si>
  <si>
    <t>По ЛЭП и фидерам 220, 110, 35, 10, 6 кВ (с разбивкой по напряжению)</t>
  </si>
  <si>
    <t>ДСП</t>
  </si>
  <si>
    <t>ДГР</t>
  </si>
  <si>
    <t>ТРГ + ФКУ № 2</t>
  </si>
  <si>
    <t>ФКУ № 3</t>
  </si>
  <si>
    <t>яч.2</t>
  </si>
  <si>
    <t>ФКУ № 4</t>
  </si>
  <si>
    <t>Печь-ковш</t>
  </si>
  <si>
    <t>Напряжение        на шинах</t>
  </si>
  <si>
    <t xml:space="preserve">1С </t>
  </si>
  <si>
    <t>Гребенщикова</t>
  </si>
  <si>
    <t>Новоселова</t>
  </si>
  <si>
    <r>
      <t xml:space="preserve">Форма № 3 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АГАТ</t>
    </r>
    <r>
      <rPr>
        <sz val="10"/>
        <rFont val="Times New Roman"/>
        <family val="1"/>
      </rPr>
      <t xml:space="preserve">                                                   Дата   </t>
    </r>
    <r>
      <rPr>
        <b/>
        <sz val="14"/>
        <rFont val="Times New Roman"/>
        <family val="1"/>
      </rPr>
      <t>20.06.2018г.</t>
    </r>
  </si>
  <si>
    <t xml:space="preserve">ф.Т-1КТП ЦЗЛ </t>
  </si>
  <si>
    <t>Ермакова</t>
  </si>
  <si>
    <t>Зырянова</t>
  </si>
  <si>
    <t>Главный энергетик</t>
  </si>
  <si>
    <t>О.Б. Карманов</t>
  </si>
  <si>
    <t>Исп. Максимова Ю.Г.</t>
  </si>
  <si>
    <t>8(34350)3-51-51</t>
  </si>
  <si>
    <r>
      <t xml:space="preserve">                  Форма № 3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СЕВЕРСКАЯ</t>
    </r>
    <r>
      <rPr>
        <sz val="10"/>
        <rFont val="Times New Roman"/>
        <family val="1"/>
      </rPr>
      <t xml:space="preserve">                             Дата 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20.06.2018г</t>
    </r>
  </si>
  <si>
    <t xml:space="preserve">ф.1Маш.зал № 1 </t>
  </si>
  <si>
    <t>ф.1 ПС ЖБИ</t>
  </si>
  <si>
    <t xml:space="preserve">ф.1Пиастрелла </t>
  </si>
  <si>
    <t xml:space="preserve">ф.1Маш.зал №7 </t>
  </si>
  <si>
    <t xml:space="preserve">ф.1ПС Маяк </t>
  </si>
  <si>
    <t>ф.Маш.зал №3</t>
  </si>
  <si>
    <t xml:space="preserve">ф.Т-1 ГЗС </t>
  </si>
  <si>
    <t>ф.ТП Блок очистных</t>
  </si>
  <si>
    <t>отключен</t>
  </si>
  <si>
    <t>ф.1РУ6кВ ДСК</t>
  </si>
  <si>
    <t>ф.ТП - 7</t>
  </si>
  <si>
    <t xml:space="preserve">ф.1ТЭСЦ-3 </t>
  </si>
  <si>
    <t xml:space="preserve">ф.1Маш.зал №2 </t>
  </si>
  <si>
    <t xml:space="preserve">ф.2РУ 6кВ ДСК </t>
  </si>
  <si>
    <t xml:space="preserve">ф.2Маш.зал №2 </t>
  </si>
  <si>
    <t>ф.Склад оборудования</t>
  </si>
  <si>
    <t>ф.ПС Старый копер</t>
  </si>
  <si>
    <t xml:space="preserve">ф.2Маш.зал № 1 </t>
  </si>
  <si>
    <t>ф.2ПС ЖБИ</t>
  </si>
  <si>
    <t xml:space="preserve">ф.2ТЭСЦ-3 </t>
  </si>
  <si>
    <t xml:space="preserve">ф.2ПС Маяк </t>
  </si>
  <si>
    <t xml:space="preserve">ф.2 Пиастрелла </t>
  </si>
  <si>
    <t xml:space="preserve">ф.2Маш.зал №7 </t>
  </si>
  <si>
    <t xml:space="preserve">ф.1ПС Т/к №1 </t>
  </si>
  <si>
    <t xml:space="preserve">ф.1ПС Автогараж </t>
  </si>
  <si>
    <t xml:space="preserve">ф.1 ЦРВ </t>
  </si>
  <si>
    <t>ф.Строймеханизация</t>
  </si>
  <si>
    <t xml:space="preserve">ф.1КТП1 ЦТНП </t>
  </si>
  <si>
    <t xml:space="preserve">ф.1Парокотельная </t>
  </si>
  <si>
    <t xml:space="preserve">ф.1 Маш.зал №14 </t>
  </si>
  <si>
    <t xml:space="preserve">ф.2Маш.зал №14 </t>
  </si>
  <si>
    <t>ф.2 Парокотельная</t>
  </si>
  <si>
    <t xml:space="preserve">ф.2ПС Автогараж </t>
  </si>
  <si>
    <t xml:space="preserve">ф.КТП2 ЦТНП </t>
  </si>
  <si>
    <t xml:space="preserve">ф.Ремстрой </t>
  </si>
  <si>
    <t xml:space="preserve">ф.2ПС Т/к №1 </t>
  </si>
  <si>
    <t>ф. Мрамор</t>
  </si>
  <si>
    <t>ф. ДРСУ</t>
  </si>
  <si>
    <t xml:space="preserve">ф.2 ЦРВ </t>
  </si>
  <si>
    <t>Асеева</t>
  </si>
  <si>
    <t xml:space="preserve">Главный энергетик </t>
  </si>
  <si>
    <t>Исп. Максимова Ю.Г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</si>
  <si>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ГПП-4 КОМПЛЕКС</t>
    </r>
    <r>
      <rPr>
        <sz val="10"/>
        <rFont val="Times New Roman"/>
        <family val="1"/>
      </rPr>
      <t xml:space="preserve">                          Дата   </t>
    </r>
    <r>
      <rPr>
        <b/>
        <sz val="14"/>
        <rFont val="Times New Roman"/>
        <family val="1"/>
      </rPr>
      <t>20.06.2018г.</t>
    </r>
  </si>
  <si>
    <t>Заляева</t>
  </si>
  <si>
    <t>Слободчикова</t>
  </si>
  <si>
    <t xml:space="preserve"> Главный энергетик завода                                                                                                                                 О.Б. Карманов</t>
  </si>
  <si>
    <t>Исп.Максимова Ю.Г</t>
  </si>
  <si>
    <t>8(343 50) 3 51 51</t>
  </si>
  <si>
    <r>
      <t xml:space="preserve"> Форма № 2                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СТЗ</t>
    </r>
    <r>
      <rPr>
        <sz val="10"/>
        <rFont val="Times New Roman"/>
        <family val="1"/>
      </rPr>
      <t xml:space="preserve">                                      Дата   </t>
    </r>
    <r>
      <rPr>
        <b/>
        <sz val="14"/>
        <rFont val="Times New Roman"/>
        <family val="1"/>
      </rPr>
      <t>20.06.2018г.</t>
    </r>
  </si>
  <si>
    <t>Кобякова</t>
  </si>
  <si>
    <t xml:space="preserve"> Главный энергетик завода                                                                                                                   О.Б. Карманов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</si>
</sst>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"/>
    <numFmt numFmtId="191" formatCode="0.0"/>
    <numFmt numFmtId="192" formatCode="h:mm;@"/>
  </numFmts>
  <fonts count="5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b/>
      <sz val="12"/>
      <name val="Symbol"/>
      <family val="1"/>
    </font>
    <font>
      <sz val="11"/>
      <name val="Arial"/>
      <family val="2"/>
    </font>
    <font>
      <b/>
      <sz val="9"/>
      <name val="Symbol"/>
      <family val="1"/>
    </font>
    <font>
      <b/>
      <sz val="14"/>
      <name val="Symbol"/>
      <family val="1"/>
    </font>
    <font>
      <b/>
      <sz val="9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07">
    <xf numFmtId="0" fontId="0" fillId="0" borderId="0" xfId="0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3" xfId="0" applyNumberFormat="1" applyFont="1" applyBorder="1" applyAlignment="1">
      <alignment horizontal="center" vertical="center" wrapText="1"/>
    </xf>
    <xf numFmtId="188" fontId="2" fillId="0" borderId="31" xfId="0" applyNumberFormat="1" applyFont="1" applyBorder="1" applyAlignment="1">
      <alignment horizontal="center" vertical="center" wrapText="1"/>
    </xf>
    <xf numFmtId="188" fontId="2" fillId="0" borderId="15" xfId="0" applyNumberFormat="1" applyFont="1" applyBorder="1" applyAlignment="1">
      <alignment horizontal="center" vertical="center" wrapText="1"/>
    </xf>
    <xf numFmtId="188" fontId="2" fillId="0" borderId="42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188" fontId="2" fillId="0" borderId="45" xfId="0" applyNumberFormat="1" applyFont="1" applyBorder="1" applyAlignment="1">
      <alignment horizontal="center" vertical="center" wrapText="1"/>
    </xf>
    <xf numFmtId="188" fontId="2" fillId="0" borderId="60" xfId="0" applyNumberFormat="1" applyFont="1" applyBorder="1" applyAlignment="1">
      <alignment horizontal="center" vertical="center" wrapText="1"/>
    </xf>
    <xf numFmtId="188" fontId="2" fillId="0" borderId="61" xfId="0" applyNumberFormat="1" applyFont="1" applyBorder="1" applyAlignment="1">
      <alignment horizontal="center" vertical="center" wrapText="1"/>
    </xf>
    <xf numFmtId="188" fontId="2" fillId="0" borderId="62" xfId="0" applyNumberFormat="1" applyFont="1" applyBorder="1" applyAlignment="1">
      <alignment horizontal="center" vertical="center" wrapText="1"/>
    </xf>
    <xf numFmtId="188" fontId="2" fillId="0" borderId="63" xfId="0" applyNumberFormat="1" applyFont="1" applyBorder="1" applyAlignment="1">
      <alignment horizontal="center" vertical="center" wrapText="1"/>
    </xf>
    <xf numFmtId="188" fontId="2" fillId="0" borderId="25" xfId="0" applyNumberFormat="1" applyFont="1" applyBorder="1" applyAlignment="1">
      <alignment horizontal="center" vertical="center" wrapText="1"/>
    </xf>
    <xf numFmtId="0" fontId="2" fillId="0" borderId="4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35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/>
    </xf>
    <xf numFmtId="0" fontId="2" fillId="0" borderId="5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2" fillId="0" borderId="65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2" fillId="0" borderId="65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6" fillId="0" borderId="66" xfId="0" applyNumberFormat="1" applyFont="1" applyBorder="1" applyAlignment="1" quotePrefix="1">
      <alignment horizontal="center" vertical="center" wrapText="1"/>
    </xf>
    <xf numFmtId="2" fontId="6" fillId="0" borderId="6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65" xfId="0" applyFont="1" applyBorder="1" applyAlignment="1">
      <alignment horizontal="center" vertical="center" wrapText="1"/>
    </xf>
    <xf numFmtId="1" fontId="2" fillId="0" borderId="68" xfId="0" applyNumberFormat="1" applyFont="1" applyBorder="1" applyAlignment="1">
      <alignment horizontal="center" vertical="center" wrapText="1"/>
    </xf>
    <xf numFmtId="1" fontId="2" fillId="0" borderId="56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5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188" fontId="6" fillId="0" borderId="66" xfId="0" applyNumberFormat="1" applyFont="1" applyFill="1" applyBorder="1" applyAlignment="1">
      <alignment horizontal="center" vertical="center" wrapText="1"/>
    </xf>
    <xf numFmtId="188" fontId="6" fillId="0" borderId="67" xfId="0" applyNumberFormat="1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58" xfId="0" applyFont="1" applyBorder="1" applyAlignment="1">
      <alignment horizontal="left" vertical="center" indent="1"/>
    </xf>
    <xf numFmtId="0" fontId="2" fillId="0" borderId="7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65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" fontId="2" fillId="0" borderId="7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1" fontId="6" fillId="0" borderId="68" xfId="0" applyNumberFormat="1" applyFont="1" applyBorder="1" applyAlignment="1">
      <alignment horizontal="center" vertical="center" wrapText="1"/>
    </xf>
    <xf numFmtId="1" fontId="6" fillId="0" borderId="5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6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1" fontId="2" fillId="0" borderId="76" xfId="0" applyNumberFormat="1" applyFont="1" applyBorder="1" applyAlignment="1">
      <alignment horizontal="center"/>
    </xf>
    <xf numFmtId="1" fontId="2" fillId="0" borderId="76" xfId="0" applyNumberFormat="1" applyFont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/>
    </xf>
    <xf numFmtId="0" fontId="2" fillId="0" borderId="77" xfId="0" applyFont="1" applyFill="1" applyBorder="1" applyAlignment="1">
      <alignment horizontal="left"/>
    </xf>
    <xf numFmtId="0" fontId="2" fillId="0" borderId="75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75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1" fontId="6" fillId="0" borderId="80" xfId="0" applyNumberFormat="1" applyFont="1" applyFill="1" applyBorder="1" applyAlignment="1">
      <alignment horizontal="center" vertical="center" wrapText="1"/>
    </xf>
    <xf numFmtId="2" fontId="6" fillId="0" borderId="81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/>
    </xf>
    <xf numFmtId="0" fontId="10" fillId="0" borderId="78" xfId="0" applyFont="1" applyFill="1" applyBorder="1" applyAlignment="1">
      <alignment/>
    </xf>
    <xf numFmtId="1" fontId="6" fillId="0" borderId="78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7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1" fontId="2" fillId="0" borderId="50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1" fontId="6" fillId="0" borderId="78" xfId="0" applyNumberFormat="1" applyFont="1" applyBorder="1" applyAlignment="1">
      <alignment horizontal="center" vertical="center" wrapText="1"/>
    </xf>
    <xf numFmtId="1" fontId="6" fillId="0" borderId="80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14" fillId="0" borderId="41" xfId="0" applyNumberFormat="1" applyFont="1" applyBorder="1" applyAlignment="1">
      <alignment horizontal="left" vertical="center"/>
    </xf>
    <xf numFmtId="49" fontId="14" fillId="0" borderId="45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left" vertical="center" wrapText="1" indent="2"/>
    </xf>
    <xf numFmtId="0" fontId="16" fillId="0" borderId="55" xfId="0" applyFont="1" applyBorder="1" applyAlignment="1">
      <alignment horizontal="left" vertical="center" wrapText="1" indent="2"/>
    </xf>
    <xf numFmtId="0" fontId="16" fillId="0" borderId="34" xfId="0" applyFont="1" applyBorder="1" applyAlignment="1">
      <alignment horizontal="left" vertical="center" wrapText="1" indent="2"/>
    </xf>
    <xf numFmtId="0" fontId="16" fillId="0" borderId="33" xfId="0" applyFont="1" applyBorder="1" applyAlignment="1">
      <alignment horizontal="left" vertical="center" wrapText="1" indent="2"/>
    </xf>
    <xf numFmtId="2" fontId="2" fillId="0" borderId="82" xfId="0" applyNumberFormat="1" applyFont="1" applyBorder="1" applyAlignment="1">
      <alignment horizontal="center" vertical="center" wrapText="1"/>
    </xf>
    <xf numFmtId="2" fontId="2" fillId="0" borderId="77" xfId="0" applyNumberFormat="1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center" wrapText="1" indent="2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2" fontId="6" fillId="0" borderId="6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88" fontId="2" fillId="0" borderId="47" xfId="0" applyNumberFormat="1" applyFont="1" applyBorder="1" applyAlignment="1">
      <alignment horizontal="center" vertical="center" wrapText="1"/>
    </xf>
    <xf numFmtId="188" fontId="2" fillId="0" borderId="4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1" fontId="2" fillId="0" borderId="45" xfId="0" applyNumberFormat="1" applyFont="1" applyBorder="1" applyAlignment="1">
      <alignment horizontal="center" vertical="center"/>
    </xf>
    <xf numFmtId="188" fontId="2" fillId="0" borderId="31" xfId="0" applyNumberFormat="1" applyFont="1" applyBorder="1" applyAlignment="1">
      <alignment horizontal="center" vertical="center"/>
    </xf>
    <xf numFmtId="188" fontId="2" fillId="0" borderId="15" xfId="0" applyNumberFormat="1" applyFont="1" applyBorder="1" applyAlignment="1">
      <alignment horizontal="center" vertical="center"/>
    </xf>
    <xf numFmtId="188" fontId="2" fillId="0" borderId="42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88" fontId="2" fillId="0" borderId="75" xfId="0" applyNumberFormat="1" applyFont="1" applyBorder="1" applyAlignment="1">
      <alignment horizontal="center" vertical="center" wrapText="1"/>
    </xf>
    <xf numFmtId="188" fontId="2" fillId="0" borderId="47" xfId="0" applyNumberFormat="1" applyFont="1" applyBorder="1" applyAlignment="1">
      <alignment horizontal="center" vertical="center" wrapText="1"/>
    </xf>
    <xf numFmtId="188" fontId="2" fillId="0" borderId="49" xfId="0" applyNumberFormat="1" applyFont="1" applyBorder="1" applyAlignment="1">
      <alignment horizontal="center" vertical="center" wrapText="1"/>
    </xf>
    <xf numFmtId="188" fontId="2" fillId="0" borderId="51" xfId="0" applyNumberFormat="1" applyFont="1" applyBorder="1" applyAlignment="1">
      <alignment horizontal="center" vertical="center" wrapText="1"/>
    </xf>
    <xf numFmtId="188" fontId="6" fillId="0" borderId="87" xfId="0" applyNumberFormat="1" applyFont="1" applyBorder="1" applyAlignment="1">
      <alignment horizontal="center" vertical="center" wrapText="1"/>
    </xf>
    <xf numFmtId="188" fontId="6" fillId="0" borderId="81" xfId="0" applyNumberFormat="1" applyFont="1" applyBorder="1" applyAlignment="1">
      <alignment horizontal="center"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88" fontId="2" fillId="0" borderId="60" xfId="0" applyNumberFormat="1" applyFont="1" applyBorder="1" applyAlignment="1">
      <alignment horizontal="center" vertical="center" wrapText="1"/>
    </xf>
    <xf numFmtId="188" fontId="2" fillId="0" borderId="61" xfId="0" applyNumberFormat="1" applyFont="1" applyBorder="1" applyAlignment="1">
      <alignment horizontal="center" vertical="center" wrapText="1"/>
    </xf>
    <xf numFmtId="188" fontId="2" fillId="0" borderId="63" xfId="0" applyNumberFormat="1" applyFont="1" applyBorder="1" applyAlignment="1">
      <alignment horizontal="center" vertical="center" wrapText="1"/>
    </xf>
    <xf numFmtId="1" fontId="2" fillId="0" borderId="74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65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188" fontId="2" fillId="0" borderId="7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2" fillId="0" borderId="5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horizontal="left" vertical="center" wrapText="1" indent="2"/>
    </xf>
    <xf numFmtId="0" fontId="16" fillId="0" borderId="55" xfId="0" applyFont="1" applyBorder="1" applyAlignment="1">
      <alignment horizontal="left" vertical="center" wrapText="1" indent="2"/>
    </xf>
    <xf numFmtId="0" fontId="2" fillId="0" borderId="30" xfId="0" applyFont="1" applyBorder="1" applyAlignment="1" quotePrefix="1">
      <alignment horizontal="center" vertical="center" wrapText="1"/>
    </xf>
    <xf numFmtId="0" fontId="16" fillId="0" borderId="34" xfId="0" applyFont="1" applyBorder="1" applyAlignment="1">
      <alignment horizontal="left" vertical="center" wrapText="1" indent="2"/>
    </xf>
    <xf numFmtId="0" fontId="16" fillId="0" borderId="33" xfId="0" applyFont="1" applyBorder="1" applyAlignment="1">
      <alignment horizontal="left" vertical="center" wrapText="1" indent="2"/>
    </xf>
    <xf numFmtId="0" fontId="2" fillId="0" borderId="34" xfId="0" applyFont="1" applyBorder="1" applyAlignment="1" quotePrefix="1">
      <alignment horizontal="center" vertical="center" wrapText="1"/>
    </xf>
    <xf numFmtId="0" fontId="16" fillId="0" borderId="58" xfId="0" applyFont="1" applyBorder="1" applyAlignment="1">
      <alignment horizontal="left" vertical="center" wrapText="1" indent="2"/>
    </xf>
    <xf numFmtId="0" fontId="16" fillId="0" borderId="59" xfId="0" applyFont="1" applyBorder="1" applyAlignment="1">
      <alignment horizontal="left" vertical="center" wrapText="1" indent="2"/>
    </xf>
    <xf numFmtId="0" fontId="2" fillId="0" borderId="37" xfId="0" applyFont="1" applyBorder="1" applyAlignment="1" quotePrefix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quotePrefix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quotePrefix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6" fillId="0" borderId="66" xfId="0" applyFont="1" applyBorder="1" applyAlignment="1" quotePrefix="1">
      <alignment horizontal="center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88" fontId="2" fillId="0" borderId="3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" fontId="2" fillId="0" borderId="74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61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/>
    </xf>
    <xf numFmtId="0" fontId="10" fillId="0" borderId="40" xfId="0" applyFont="1" applyFill="1" applyBorder="1" applyAlignment="1">
      <alignment horizontal="right"/>
    </xf>
    <xf numFmtId="0" fontId="10" fillId="0" borderId="42" xfId="0" applyFont="1" applyFill="1" applyBorder="1" applyAlignment="1">
      <alignment/>
    </xf>
    <xf numFmtId="1" fontId="2" fillId="0" borderId="41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" fontId="2" fillId="0" borderId="65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23" fillId="0" borderId="35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88" fontId="2" fillId="0" borderId="60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0" borderId="75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188" fontId="2" fillId="0" borderId="30" xfId="0" applyNumberFormat="1" applyFont="1" applyBorder="1" applyAlignment="1" quotePrefix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188" fontId="2" fillId="0" borderId="34" xfId="0" applyNumberFormat="1" applyFont="1" applyBorder="1" applyAlignment="1">
      <alignment horizontal="center" vertical="center" wrapText="1"/>
    </xf>
    <xf numFmtId="188" fontId="2" fillId="0" borderId="34" xfId="0" applyNumberFormat="1" applyFont="1" applyBorder="1" applyAlignment="1" quotePrefix="1">
      <alignment horizontal="center" vertical="center" wrapText="1"/>
    </xf>
    <xf numFmtId="188" fontId="2" fillId="0" borderId="3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57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 quotePrefix="1">
      <alignment horizontal="center" vertical="center" wrapText="1"/>
    </xf>
    <xf numFmtId="2" fontId="6" fillId="0" borderId="59" xfId="0" applyNumberFormat="1" applyFont="1" applyBorder="1" applyAlignment="1">
      <alignment horizontal="center" vertical="center" wrapText="1"/>
    </xf>
    <xf numFmtId="2" fontId="6" fillId="0" borderId="59" xfId="0" applyNumberFormat="1" applyFont="1" applyBorder="1" applyAlignment="1">
      <alignment horizontal="center" vertical="center" wrapText="1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6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48" xfId="0" applyFont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65" xfId="0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88" fontId="2" fillId="0" borderId="31" xfId="0" applyNumberFormat="1" applyFont="1" applyFill="1" applyBorder="1" applyAlignment="1">
      <alignment horizontal="center" vertical="center" wrapText="1"/>
    </xf>
    <xf numFmtId="188" fontId="2" fillId="0" borderId="15" xfId="0" applyNumberFormat="1" applyFont="1" applyFill="1" applyBorder="1" applyAlignment="1">
      <alignment horizontal="center" vertical="center" wrapText="1"/>
    </xf>
    <xf numFmtId="188" fontId="2" fillId="0" borderId="42" xfId="0" applyNumberFormat="1" applyFont="1" applyFill="1" applyBorder="1" applyAlignment="1">
      <alignment horizontal="center" vertical="center" wrapText="1"/>
    </xf>
    <xf numFmtId="1" fontId="2" fillId="0" borderId="74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0" borderId="75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8" fontId="2" fillId="0" borderId="13" xfId="0" applyNumberFormat="1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>
      <alignment horizontal="center" vertical="center" wrapText="1"/>
    </xf>
    <xf numFmtId="188" fontId="2" fillId="0" borderId="47" xfId="0" applyNumberFormat="1" applyFont="1" applyFill="1" applyBorder="1" applyAlignment="1">
      <alignment horizontal="center" vertical="center" wrapText="1"/>
    </xf>
    <xf numFmtId="188" fontId="2" fillId="0" borderId="49" xfId="0" applyNumberFormat="1" applyFont="1" applyFill="1" applyBorder="1" applyAlignment="1">
      <alignment horizontal="center" vertical="center" wrapText="1"/>
    </xf>
    <xf numFmtId="188" fontId="2" fillId="0" borderId="51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  <xf numFmtId="188" fontId="6" fillId="0" borderId="72" xfId="0" applyNumberFormat="1" applyFont="1" applyFill="1" applyBorder="1" applyAlignment="1">
      <alignment horizontal="center" vertical="center" wrapText="1"/>
    </xf>
    <xf numFmtId="188" fontId="6" fillId="0" borderId="58" xfId="0" applyNumberFormat="1" applyFont="1" applyFill="1" applyBorder="1" applyAlignment="1">
      <alignment horizontal="center" vertical="center" wrapText="1"/>
    </xf>
    <xf numFmtId="1" fontId="6" fillId="0" borderId="73" xfId="0" applyNumberFormat="1" applyFont="1" applyFill="1" applyBorder="1" applyAlignment="1">
      <alignment horizontal="center" vertical="center" wrapText="1"/>
    </xf>
    <xf numFmtId="188" fontId="6" fillId="0" borderId="73" xfId="0" applyNumberFormat="1" applyFont="1" applyFill="1" applyBorder="1" applyAlignment="1">
      <alignment horizontal="center" vertical="center" wrapText="1"/>
    </xf>
    <xf numFmtId="188" fontId="6" fillId="0" borderId="78" xfId="0" applyNumberFormat="1" applyFont="1" applyFill="1" applyBorder="1" applyAlignment="1">
      <alignment horizontal="center" vertical="center" wrapText="1"/>
    </xf>
    <xf numFmtId="188" fontId="6" fillId="0" borderId="81" xfId="0" applyNumberFormat="1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188" fontId="6" fillId="0" borderId="38" xfId="0" applyNumberFormat="1" applyFont="1" applyFill="1" applyBorder="1" applyAlignment="1">
      <alignment horizontal="center" vertical="center" wrapText="1"/>
    </xf>
    <xf numFmtId="188" fontId="6" fillId="0" borderId="87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188" fontId="2" fillId="0" borderId="30" xfId="0" applyNumberFormat="1" applyFont="1" applyBorder="1" applyAlignment="1">
      <alignment horizontal="center" vertical="center" wrapText="1"/>
    </xf>
    <xf numFmtId="188" fontId="2" fillId="0" borderId="30" xfId="0" applyNumberFormat="1" applyFont="1" applyBorder="1" applyAlignment="1" quotePrefix="1">
      <alignment horizontal="center" vertical="center" wrapText="1"/>
    </xf>
    <xf numFmtId="188" fontId="2" fillId="0" borderId="40" xfId="0" applyNumberFormat="1" applyFont="1" applyBorder="1" applyAlignment="1">
      <alignment horizontal="center" vertical="center" wrapText="1"/>
    </xf>
    <xf numFmtId="188" fontId="2" fillId="0" borderId="34" xfId="0" applyNumberFormat="1" applyFont="1" applyBorder="1" applyAlignment="1">
      <alignment horizontal="center" vertical="center" wrapText="1"/>
    </xf>
    <xf numFmtId="188" fontId="2" fillId="0" borderId="34" xfId="0" applyNumberFormat="1" applyFont="1" applyBorder="1" applyAlignment="1" quotePrefix="1">
      <alignment horizontal="center" vertical="center" wrapText="1"/>
    </xf>
    <xf numFmtId="188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 quotePrefix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37" xfId="0" applyFont="1" applyBorder="1" applyAlignment="1" quotePrefix="1">
      <alignment horizontal="center" vertical="center" wrapText="1"/>
    </xf>
    <xf numFmtId="0" fontId="2" fillId="0" borderId="69" xfId="0" applyFont="1" applyBorder="1" applyAlignment="1" quotePrefix="1">
      <alignment horizontal="center" vertical="center" wrapText="1"/>
    </xf>
    <xf numFmtId="0" fontId="2" fillId="0" borderId="58" xfId="0" applyFont="1" applyBorder="1" applyAlignment="1" quotePrefix="1">
      <alignment horizontal="center" vertical="center" wrapText="1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84" xfId="0" applyFont="1" applyBorder="1" applyAlignment="1">
      <alignment horizontal="center" vertical="center" wrapText="1"/>
    </xf>
    <xf numFmtId="188" fontId="2" fillId="0" borderId="65" xfId="0" applyNumberFormat="1" applyFont="1" applyBorder="1" applyAlignment="1">
      <alignment horizontal="center"/>
    </xf>
    <xf numFmtId="188" fontId="2" fillId="0" borderId="75" xfId="0" applyNumberFormat="1" applyFon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188" fontId="6" fillId="0" borderId="13" xfId="0" applyNumberFormat="1" applyFont="1" applyBorder="1" applyAlignment="1">
      <alignment horizontal="center" vertical="center" wrapText="1"/>
    </xf>
    <xf numFmtId="188" fontId="6" fillId="0" borderId="88" xfId="0" applyNumberFormat="1" applyFont="1" applyBorder="1" applyAlignment="1">
      <alignment horizontal="center" vertical="center" wrapText="1"/>
    </xf>
    <xf numFmtId="188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88" fontId="2" fillId="0" borderId="11" xfId="0" applyNumberFormat="1" applyFont="1" applyBorder="1" applyAlignment="1">
      <alignment horizontal="center"/>
    </xf>
    <xf numFmtId="1" fontId="2" fillId="0" borderId="82" xfId="0" applyNumberFormat="1" applyFont="1" applyBorder="1" applyAlignment="1">
      <alignment horizontal="center"/>
    </xf>
    <xf numFmtId="1" fontId="2" fillId="0" borderId="82" xfId="0" applyNumberFormat="1" applyFont="1" applyBorder="1" applyAlignment="1">
      <alignment horizontal="center" vertical="center" wrapText="1"/>
    </xf>
    <xf numFmtId="2" fontId="6" fillId="33" borderId="88" xfId="0" applyNumberFormat="1" applyFont="1" applyFill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188" fontId="2" fillId="0" borderId="60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1" fontId="2" fillId="0" borderId="65" xfId="0" applyNumberFormat="1" applyFont="1" applyFill="1" applyBorder="1" applyAlignment="1">
      <alignment horizontal="center"/>
    </xf>
    <xf numFmtId="188" fontId="2" fillId="0" borderId="75" xfId="0" applyNumberFormat="1" applyFont="1" applyFill="1" applyBorder="1" applyAlignment="1">
      <alignment/>
    </xf>
    <xf numFmtId="1" fontId="2" fillId="0" borderId="35" xfId="0" applyNumberFormat="1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88" fontId="6" fillId="0" borderId="7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/>
    </xf>
    <xf numFmtId="1" fontId="2" fillId="0" borderId="74" xfId="0" applyNumberFormat="1" applyFont="1" applyFill="1" applyBorder="1" applyAlignment="1">
      <alignment horizontal="center"/>
    </xf>
    <xf numFmtId="1" fontId="2" fillId="0" borderId="68" xfId="0" applyNumberFormat="1" applyFont="1" applyFill="1" applyBorder="1" applyAlignment="1">
      <alignment horizontal="center" vertical="center" wrapText="1"/>
    </xf>
    <xf numFmtId="188" fontId="2" fillId="0" borderId="88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 wrapText="1"/>
    </xf>
    <xf numFmtId="188" fontId="2" fillId="0" borderId="81" xfId="0" applyNumberFormat="1" applyFont="1" applyFill="1" applyBorder="1" applyAlignment="1">
      <alignment horizontal="center" vertical="center" wrapText="1"/>
    </xf>
    <xf numFmtId="188" fontId="2" fillId="0" borderId="79" xfId="0" applyNumberFormat="1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/>
    </xf>
    <xf numFmtId="188" fontId="2" fillId="0" borderId="81" xfId="0" applyNumberFormat="1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66" xfId="0" applyFont="1" applyBorder="1" applyAlignment="1" quotePrefix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0" fontId="2" fillId="0" borderId="82" xfId="0" applyFont="1" applyBorder="1" applyAlignment="1" quotePrefix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2" xfId="0" applyFont="1" applyBorder="1" applyAlignment="1">
      <alignment/>
    </xf>
    <xf numFmtId="188" fontId="2" fillId="0" borderId="14" xfId="0" applyNumberFormat="1" applyFont="1" applyBorder="1" applyAlignment="1">
      <alignment horizontal="center" vertical="center" wrapText="1"/>
    </xf>
    <xf numFmtId="188" fontId="2" fillId="0" borderId="88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right"/>
    </xf>
    <xf numFmtId="0" fontId="17" fillId="0" borderId="24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65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88" fontId="6" fillId="0" borderId="75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0" fontId="18" fillId="0" borderId="52" xfId="0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23" fillId="0" borderId="56" xfId="0" applyFont="1" applyFill="1" applyBorder="1" applyAlignment="1">
      <alignment/>
    </xf>
    <xf numFmtId="0" fontId="2" fillId="0" borderId="37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17" fillId="0" borderId="56" xfId="0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6" fillId="0" borderId="65" xfId="0" applyNumberFormat="1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88" fontId="6" fillId="0" borderId="75" xfId="0" applyNumberFormat="1" applyFont="1" applyBorder="1" applyAlignment="1">
      <alignment horizontal="center" vertical="center" wrapText="1"/>
    </xf>
    <xf numFmtId="1" fontId="6" fillId="0" borderId="56" xfId="0" applyNumberFormat="1" applyFont="1" applyBorder="1" applyAlignment="1">
      <alignment horizontal="center" vertical="center" wrapText="1"/>
    </xf>
    <xf numFmtId="188" fontId="6" fillId="0" borderId="13" xfId="0" applyNumberFormat="1" applyFont="1" applyBorder="1" applyAlignment="1">
      <alignment horizontal="center" vertical="center" wrapText="1"/>
    </xf>
    <xf numFmtId="188" fontId="6" fillId="0" borderId="14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/>
    </xf>
    <xf numFmtId="2" fontId="2" fillId="0" borderId="88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68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/>
    </xf>
    <xf numFmtId="0" fontId="6" fillId="0" borderId="37" xfId="0" applyFont="1" applyBorder="1" applyAlignment="1" quotePrefix="1">
      <alignment horizontal="center" vertical="center" wrapText="1"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188" fontId="2" fillId="0" borderId="13" xfId="0" applyNumberFormat="1" applyFont="1" applyFill="1" applyBorder="1" applyAlignment="1">
      <alignment horizontal="center" vertical="center" wrapText="1"/>
    </xf>
    <xf numFmtId="188" fontId="2" fillId="0" borderId="68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6" fillId="0" borderId="7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1" fontId="6" fillId="0" borderId="60" xfId="0" applyNumberFormat="1" applyFont="1" applyFill="1" applyBorder="1" applyAlignment="1">
      <alignment horizontal="center" vertical="center" wrapText="1"/>
    </xf>
    <xf numFmtId="188" fontId="6" fillId="0" borderId="60" xfId="0" applyNumberFormat="1" applyFont="1" applyFill="1" applyBorder="1" applyAlignment="1">
      <alignment horizontal="center" vertical="center" wrapText="1"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18" fillId="0" borderId="52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2" fontId="2" fillId="0" borderId="76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2" fontId="2" fillId="0" borderId="7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0" fillId="0" borderId="82" xfId="0" applyNumberFormat="1" applyFont="1" applyFill="1" applyBorder="1" applyAlignment="1">
      <alignment horizontal="center" vertical="center" wrapText="1"/>
    </xf>
    <xf numFmtId="2" fontId="0" fillId="0" borderId="77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1" fontId="2" fillId="0" borderId="67" xfId="0" applyNumberFormat="1" applyFont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7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2" fillId="0" borderId="58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2" fillId="0" borderId="76" xfId="0" applyFont="1" applyFill="1" applyBorder="1" applyAlignment="1">
      <alignment horizontal="left" wrapText="1"/>
    </xf>
    <xf numFmtId="0" fontId="2" fillId="0" borderId="77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left" vertical="center" wrapText="1" indent="4"/>
    </xf>
    <xf numFmtId="0" fontId="2" fillId="0" borderId="30" xfId="0" applyFont="1" applyBorder="1" applyAlignment="1">
      <alignment horizontal="left" vertical="center" wrapText="1" indent="4"/>
    </xf>
    <xf numFmtId="0" fontId="2" fillId="0" borderId="40" xfId="0" applyFont="1" applyBorder="1" applyAlignment="1">
      <alignment horizontal="left" vertical="center" wrapText="1" indent="4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 indent="4"/>
    </xf>
    <xf numFmtId="0" fontId="2" fillId="0" borderId="37" xfId="0" applyFont="1" applyBorder="1" applyAlignment="1">
      <alignment horizontal="left" vertical="center" wrapText="1" indent="4"/>
    </xf>
    <xf numFmtId="0" fontId="2" fillId="0" borderId="53" xfId="0" applyFont="1" applyBorder="1" applyAlignment="1">
      <alignment horizontal="left" vertical="center" wrapText="1" indent="4"/>
    </xf>
    <xf numFmtId="0" fontId="2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 indent="4"/>
    </xf>
    <xf numFmtId="0" fontId="2" fillId="0" borderId="34" xfId="0" applyFont="1" applyBorder="1" applyAlignment="1">
      <alignment horizontal="left" vertical="center" wrapText="1" indent="4"/>
    </xf>
    <xf numFmtId="0" fontId="2" fillId="0" borderId="33" xfId="0" applyFont="1" applyBorder="1" applyAlignment="1">
      <alignment horizontal="left" vertical="center" wrapText="1" indent="4"/>
    </xf>
    <xf numFmtId="0" fontId="20" fillId="0" borderId="54" xfId="0" applyFont="1" applyBorder="1" applyAlignment="1">
      <alignment horizontal="left" vertical="center" wrapText="1" indent="2"/>
    </xf>
    <xf numFmtId="0" fontId="16" fillId="0" borderId="69" xfId="0" applyFont="1" applyBorder="1" applyAlignment="1">
      <alignment horizontal="left" vertical="center" wrapText="1" indent="2"/>
    </xf>
    <xf numFmtId="0" fontId="16" fillId="0" borderId="55" xfId="0" applyFont="1" applyBorder="1" applyAlignment="1">
      <alignment horizontal="left" vertical="center" wrapText="1" indent="2"/>
    </xf>
    <xf numFmtId="0" fontId="20" fillId="0" borderId="32" xfId="0" applyFont="1" applyBorder="1" applyAlignment="1">
      <alignment horizontal="left" vertical="center" wrapText="1" indent="2"/>
    </xf>
    <xf numFmtId="0" fontId="16" fillId="0" borderId="34" xfId="0" applyFont="1" applyBorder="1" applyAlignment="1">
      <alignment horizontal="left" vertical="center" wrapText="1" indent="2"/>
    </xf>
    <xf numFmtId="0" fontId="16" fillId="0" borderId="33" xfId="0" applyFont="1" applyBorder="1" applyAlignment="1">
      <alignment horizontal="left" vertical="center" wrapText="1" indent="2"/>
    </xf>
    <xf numFmtId="0" fontId="20" fillId="0" borderId="57" xfId="0" applyFont="1" applyBorder="1" applyAlignment="1">
      <alignment horizontal="left" vertical="center" wrapText="1" indent="2"/>
    </xf>
    <xf numFmtId="0" fontId="16" fillId="0" borderId="58" xfId="0" applyFont="1" applyBorder="1" applyAlignment="1">
      <alignment horizontal="left" vertical="center" wrapText="1" indent="2"/>
    </xf>
    <xf numFmtId="0" fontId="16" fillId="0" borderId="59" xfId="0" applyFont="1" applyBorder="1" applyAlignment="1">
      <alignment horizontal="left" vertical="center" wrapText="1" indent="2"/>
    </xf>
    <xf numFmtId="0" fontId="16" fillId="0" borderId="6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16" fillId="0" borderId="5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 indent="1"/>
    </xf>
    <xf numFmtId="0" fontId="2" fillId="0" borderId="58" xfId="0" applyFont="1" applyBorder="1" applyAlignment="1">
      <alignment horizontal="left" vertical="center" wrapText="1" indent="1"/>
    </xf>
    <xf numFmtId="0" fontId="2" fillId="0" borderId="66" xfId="0" applyFont="1" applyBorder="1" applyAlignment="1">
      <alignment horizontal="left" vertical="center" wrapText="1" indent="1"/>
    </xf>
    <xf numFmtId="0" fontId="2" fillId="0" borderId="67" xfId="0" applyFont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2"/>
  <sheetViews>
    <sheetView tabSelected="1" view="pageBreakPreview" zoomScaleSheetLayoutView="100" zoomScalePageLayoutView="0" workbookViewId="0" topLeftCell="A1">
      <selection activeCell="E9" sqref="E9:F9"/>
    </sheetView>
  </sheetViews>
  <sheetFormatPr defaultColWidth="8.8515625" defaultRowHeight="12.75"/>
  <cols>
    <col min="1" max="2" width="4.421875" style="453" customWidth="1"/>
    <col min="3" max="3" width="8.00390625" style="453" customWidth="1"/>
    <col min="4" max="4" width="11.00390625" style="453" customWidth="1"/>
    <col min="5" max="5" width="6.7109375" style="453" customWidth="1"/>
    <col min="6" max="6" width="6.00390625" style="453" customWidth="1"/>
    <col min="7" max="7" width="5.28125" style="453" customWidth="1"/>
    <col min="8" max="8" width="6.00390625" style="453" customWidth="1"/>
    <col min="9" max="80" width="6.28125" style="453" customWidth="1"/>
    <col min="81" max="16384" width="8.8515625" style="453" customWidth="1"/>
  </cols>
  <sheetData>
    <row r="1" spans="1:20" ht="14.25" customHeight="1">
      <c r="A1" s="725" t="s">
        <v>228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</row>
    <row r="2" spans="1:20" ht="52.5" customHeight="1" thickBot="1">
      <c r="A2" s="726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</row>
    <row r="3" spans="1:80" ht="14.25" customHeight="1" thickBot="1">
      <c r="A3" s="707" t="s">
        <v>0</v>
      </c>
      <c r="B3" s="667"/>
      <c r="C3" s="668"/>
      <c r="D3" s="686"/>
      <c r="E3" s="667" t="s">
        <v>1</v>
      </c>
      <c r="F3" s="686"/>
      <c r="G3" s="668" t="s">
        <v>2</v>
      </c>
      <c r="H3" s="686"/>
      <c r="I3" s="719" t="s">
        <v>88</v>
      </c>
      <c r="J3" s="720"/>
      <c r="K3" s="721"/>
      <c r="L3" s="719" t="s">
        <v>89</v>
      </c>
      <c r="M3" s="720"/>
      <c r="N3" s="721"/>
      <c r="O3" s="719" t="s">
        <v>90</v>
      </c>
      <c r="P3" s="720"/>
      <c r="Q3" s="721"/>
      <c r="R3" s="719" t="s">
        <v>70</v>
      </c>
      <c r="S3" s="720"/>
      <c r="T3" s="721"/>
      <c r="U3" s="719" t="s">
        <v>91</v>
      </c>
      <c r="V3" s="720"/>
      <c r="W3" s="721"/>
      <c r="X3" s="719" t="s">
        <v>92</v>
      </c>
      <c r="Y3" s="720"/>
      <c r="Z3" s="721"/>
      <c r="AA3" s="719" t="s">
        <v>93</v>
      </c>
      <c r="AB3" s="720"/>
      <c r="AC3" s="721"/>
      <c r="AD3" s="719" t="s">
        <v>94</v>
      </c>
      <c r="AE3" s="720"/>
      <c r="AF3" s="721"/>
      <c r="AG3" s="719" t="s">
        <v>95</v>
      </c>
      <c r="AH3" s="720"/>
      <c r="AI3" s="721"/>
      <c r="AJ3" s="719" t="s">
        <v>71</v>
      </c>
      <c r="AK3" s="720"/>
      <c r="AL3" s="721"/>
      <c r="AM3" s="719" t="s">
        <v>96</v>
      </c>
      <c r="AN3" s="720"/>
      <c r="AO3" s="721"/>
      <c r="AP3" s="719" t="s">
        <v>75</v>
      </c>
      <c r="AQ3" s="720"/>
      <c r="AR3" s="721"/>
      <c r="AS3" s="719" t="s">
        <v>97</v>
      </c>
      <c r="AT3" s="720"/>
      <c r="AU3" s="721"/>
      <c r="AV3" s="719" t="s">
        <v>98</v>
      </c>
      <c r="AW3" s="720"/>
      <c r="AX3" s="721"/>
      <c r="AY3" s="719" t="s">
        <v>99</v>
      </c>
      <c r="AZ3" s="720"/>
      <c r="BA3" s="721"/>
      <c r="BB3" s="719" t="s">
        <v>100</v>
      </c>
      <c r="BC3" s="720"/>
      <c r="BD3" s="721"/>
      <c r="BE3" s="719" t="s">
        <v>101</v>
      </c>
      <c r="BF3" s="720"/>
      <c r="BG3" s="721"/>
      <c r="BH3" s="719" t="s">
        <v>102</v>
      </c>
      <c r="BI3" s="720"/>
      <c r="BJ3" s="721"/>
      <c r="BK3" s="719" t="s">
        <v>103</v>
      </c>
      <c r="BL3" s="720"/>
      <c r="BM3" s="721"/>
      <c r="BN3" s="719" t="s">
        <v>104</v>
      </c>
      <c r="BO3" s="720"/>
      <c r="BP3" s="721"/>
      <c r="BQ3" s="719" t="s">
        <v>105</v>
      </c>
      <c r="BR3" s="720"/>
      <c r="BS3" s="721"/>
      <c r="BT3" s="719" t="s">
        <v>106</v>
      </c>
      <c r="BU3" s="720"/>
      <c r="BV3" s="721"/>
      <c r="BW3" s="719" t="s">
        <v>76</v>
      </c>
      <c r="BX3" s="720"/>
      <c r="BY3" s="721"/>
      <c r="BZ3" s="719" t="s">
        <v>107</v>
      </c>
      <c r="CA3" s="720"/>
      <c r="CB3" s="721"/>
    </row>
    <row r="4" spans="1:80" ht="14.25" customHeight="1">
      <c r="A4" s="708"/>
      <c r="B4" s="669"/>
      <c r="C4" s="670"/>
      <c r="D4" s="677"/>
      <c r="E4" s="669"/>
      <c r="F4" s="677"/>
      <c r="G4" s="670"/>
      <c r="H4" s="670"/>
      <c r="I4" s="12" t="s">
        <v>3</v>
      </c>
      <c r="J4" s="13" t="s">
        <v>4</v>
      </c>
      <c r="K4" s="14" t="s">
        <v>5</v>
      </c>
      <c r="L4" s="12" t="s">
        <v>3</v>
      </c>
      <c r="M4" s="13" t="s">
        <v>4</v>
      </c>
      <c r="N4" s="15" t="s">
        <v>5</v>
      </c>
      <c r="O4" s="12" t="s">
        <v>3</v>
      </c>
      <c r="P4" s="13" t="s">
        <v>4</v>
      </c>
      <c r="Q4" s="14" t="s">
        <v>5</v>
      </c>
      <c r="R4" s="12" t="s">
        <v>3</v>
      </c>
      <c r="S4" s="13" t="s">
        <v>4</v>
      </c>
      <c r="T4" s="14" t="s">
        <v>5</v>
      </c>
      <c r="U4" s="12" t="s">
        <v>3</v>
      </c>
      <c r="V4" s="13" t="s">
        <v>4</v>
      </c>
      <c r="W4" s="14" t="s">
        <v>5</v>
      </c>
      <c r="X4" s="12" t="s">
        <v>3</v>
      </c>
      <c r="Y4" s="13" t="s">
        <v>4</v>
      </c>
      <c r="Z4" s="15" t="s">
        <v>5</v>
      </c>
      <c r="AA4" s="12" t="s">
        <v>3</v>
      </c>
      <c r="AB4" s="13" t="s">
        <v>4</v>
      </c>
      <c r="AC4" s="14" t="s">
        <v>5</v>
      </c>
      <c r="AD4" s="12" t="s">
        <v>3</v>
      </c>
      <c r="AE4" s="13" t="s">
        <v>4</v>
      </c>
      <c r="AF4" s="14" t="s">
        <v>5</v>
      </c>
      <c r="AG4" s="12" t="s">
        <v>3</v>
      </c>
      <c r="AH4" s="13" t="s">
        <v>4</v>
      </c>
      <c r="AI4" s="14" t="s">
        <v>5</v>
      </c>
      <c r="AJ4" s="12" t="s">
        <v>3</v>
      </c>
      <c r="AK4" s="13" t="s">
        <v>4</v>
      </c>
      <c r="AL4" s="15" t="s">
        <v>5</v>
      </c>
      <c r="AM4" s="12" t="s">
        <v>3</v>
      </c>
      <c r="AN4" s="13" t="s">
        <v>4</v>
      </c>
      <c r="AO4" s="14" t="s">
        <v>5</v>
      </c>
      <c r="AP4" s="12" t="s">
        <v>3</v>
      </c>
      <c r="AQ4" s="13" t="s">
        <v>4</v>
      </c>
      <c r="AR4" s="14" t="s">
        <v>5</v>
      </c>
      <c r="AS4" s="12" t="s">
        <v>3</v>
      </c>
      <c r="AT4" s="13" t="s">
        <v>4</v>
      </c>
      <c r="AU4" s="14" t="s">
        <v>5</v>
      </c>
      <c r="AV4" s="12" t="s">
        <v>3</v>
      </c>
      <c r="AW4" s="13" t="s">
        <v>4</v>
      </c>
      <c r="AX4" s="15" t="s">
        <v>5</v>
      </c>
      <c r="AY4" s="12" t="s">
        <v>3</v>
      </c>
      <c r="AZ4" s="13" t="s">
        <v>4</v>
      </c>
      <c r="BA4" s="14" t="s">
        <v>5</v>
      </c>
      <c r="BB4" s="12" t="s">
        <v>3</v>
      </c>
      <c r="BC4" s="13" t="s">
        <v>4</v>
      </c>
      <c r="BD4" s="14" t="s">
        <v>5</v>
      </c>
      <c r="BE4" s="12" t="s">
        <v>3</v>
      </c>
      <c r="BF4" s="13" t="s">
        <v>4</v>
      </c>
      <c r="BG4" s="14" t="s">
        <v>5</v>
      </c>
      <c r="BH4" s="12" t="s">
        <v>3</v>
      </c>
      <c r="BI4" s="13" t="s">
        <v>4</v>
      </c>
      <c r="BJ4" s="15" t="s">
        <v>5</v>
      </c>
      <c r="BK4" s="12" t="s">
        <v>3</v>
      </c>
      <c r="BL4" s="13" t="s">
        <v>4</v>
      </c>
      <c r="BM4" s="14" t="s">
        <v>5</v>
      </c>
      <c r="BN4" s="12" t="s">
        <v>3</v>
      </c>
      <c r="BO4" s="13" t="s">
        <v>4</v>
      </c>
      <c r="BP4" s="14" t="s">
        <v>5</v>
      </c>
      <c r="BQ4" s="12" t="s">
        <v>3</v>
      </c>
      <c r="BR4" s="13" t="s">
        <v>4</v>
      </c>
      <c r="BS4" s="14" t="s">
        <v>5</v>
      </c>
      <c r="BT4" s="12" t="s">
        <v>3</v>
      </c>
      <c r="BU4" s="13" t="s">
        <v>4</v>
      </c>
      <c r="BV4" s="15" t="s">
        <v>5</v>
      </c>
      <c r="BW4" s="12" t="s">
        <v>3</v>
      </c>
      <c r="BX4" s="13" t="s">
        <v>4</v>
      </c>
      <c r="BY4" s="14" t="s">
        <v>5</v>
      </c>
      <c r="BZ4" s="12" t="s">
        <v>3</v>
      </c>
      <c r="CA4" s="13" t="s">
        <v>4</v>
      </c>
      <c r="CB4" s="14" t="s">
        <v>5</v>
      </c>
    </row>
    <row r="5" spans="1:80" ht="14.25" customHeight="1" thickBot="1">
      <c r="A5" s="708"/>
      <c r="B5" s="689"/>
      <c r="C5" s="676"/>
      <c r="D5" s="711"/>
      <c r="E5" s="689"/>
      <c r="F5" s="711"/>
      <c r="G5" s="676"/>
      <c r="H5" s="676"/>
      <c r="I5" s="16" t="s">
        <v>6</v>
      </c>
      <c r="J5" s="17" t="s">
        <v>7</v>
      </c>
      <c r="K5" s="18" t="s">
        <v>8</v>
      </c>
      <c r="L5" s="16" t="s">
        <v>6</v>
      </c>
      <c r="M5" s="17" t="s">
        <v>7</v>
      </c>
      <c r="N5" s="19" t="s">
        <v>8</v>
      </c>
      <c r="O5" s="16" t="s">
        <v>6</v>
      </c>
      <c r="P5" s="17" t="s">
        <v>7</v>
      </c>
      <c r="Q5" s="18" t="s">
        <v>8</v>
      </c>
      <c r="R5" s="16" t="s">
        <v>6</v>
      </c>
      <c r="S5" s="17" t="s">
        <v>7</v>
      </c>
      <c r="T5" s="18" t="s">
        <v>8</v>
      </c>
      <c r="U5" s="16" t="s">
        <v>6</v>
      </c>
      <c r="V5" s="17" t="s">
        <v>7</v>
      </c>
      <c r="W5" s="18" t="s">
        <v>8</v>
      </c>
      <c r="X5" s="16" t="s">
        <v>6</v>
      </c>
      <c r="Y5" s="17" t="s">
        <v>7</v>
      </c>
      <c r="Z5" s="19" t="s">
        <v>8</v>
      </c>
      <c r="AA5" s="16" t="s">
        <v>6</v>
      </c>
      <c r="AB5" s="17" t="s">
        <v>7</v>
      </c>
      <c r="AC5" s="18" t="s">
        <v>8</v>
      </c>
      <c r="AD5" s="16" t="s">
        <v>6</v>
      </c>
      <c r="AE5" s="17" t="s">
        <v>7</v>
      </c>
      <c r="AF5" s="18" t="s">
        <v>8</v>
      </c>
      <c r="AG5" s="16" t="s">
        <v>6</v>
      </c>
      <c r="AH5" s="17" t="s">
        <v>7</v>
      </c>
      <c r="AI5" s="18" t="s">
        <v>8</v>
      </c>
      <c r="AJ5" s="16" t="s">
        <v>6</v>
      </c>
      <c r="AK5" s="17" t="s">
        <v>7</v>
      </c>
      <c r="AL5" s="19" t="s">
        <v>8</v>
      </c>
      <c r="AM5" s="16" t="s">
        <v>6</v>
      </c>
      <c r="AN5" s="17" t="s">
        <v>7</v>
      </c>
      <c r="AO5" s="18" t="s">
        <v>8</v>
      </c>
      <c r="AP5" s="16" t="s">
        <v>6</v>
      </c>
      <c r="AQ5" s="17" t="s">
        <v>7</v>
      </c>
      <c r="AR5" s="18" t="s">
        <v>8</v>
      </c>
      <c r="AS5" s="16" t="s">
        <v>6</v>
      </c>
      <c r="AT5" s="17" t="s">
        <v>7</v>
      </c>
      <c r="AU5" s="18" t="s">
        <v>8</v>
      </c>
      <c r="AV5" s="16" t="s">
        <v>6</v>
      </c>
      <c r="AW5" s="17" t="s">
        <v>7</v>
      </c>
      <c r="AX5" s="19" t="s">
        <v>8</v>
      </c>
      <c r="AY5" s="16" t="s">
        <v>6</v>
      </c>
      <c r="AZ5" s="17" t="s">
        <v>7</v>
      </c>
      <c r="BA5" s="18" t="s">
        <v>8</v>
      </c>
      <c r="BB5" s="16" t="s">
        <v>6</v>
      </c>
      <c r="BC5" s="17" t="s">
        <v>7</v>
      </c>
      <c r="BD5" s="18" t="s">
        <v>8</v>
      </c>
      <c r="BE5" s="16" t="s">
        <v>6</v>
      </c>
      <c r="BF5" s="17" t="s">
        <v>7</v>
      </c>
      <c r="BG5" s="18" t="s">
        <v>8</v>
      </c>
      <c r="BH5" s="16" t="s">
        <v>6</v>
      </c>
      <c r="BI5" s="17" t="s">
        <v>7</v>
      </c>
      <c r="BJ5" s="19" t="s">
        <v>8</v>
      </c>
      <c r="BK5" s="16" t="s">
        <v>6</v>
      </c>
      <c r="BL5" s="17" t="s">
        <v>7</v>
      </c>
      <c r="BM5" s="18" t="s">
        <v>8</v>
      </c>
      <c r="BN5" s="16" t="s">
        <v>6</v>
      </c>
      <c r="BO5" s="17" t="s">
        <v>7</v>
      </c>
      <c r="BP5" s="18" t="s">
        <v>8</v>
      </c>
      <c r="BQ5" s="16" t="s">
        <v>6</v>
      </c>
      <c r="BR5" s="17" t="s">
        <v>7</v>
      </c>
      <c r="BS5" s="18" t="s">
        <v>8</v>
      </c>
      <c r="BT5" s="16" t="s">
        <v>6</v>
      </c>
      <c r="BU5" s="17" t="s">
        <v>7</v>
      </c>
      <c r="BV5" s="19" t="s">
        <v>8</v>
      </c>
      <c r="BW5" s="16" t="s">
        <v>6</v>
      </c>
      <c r="BX5" s="17" t="s">
        <v>7</v>
      </c>
      <c r="BY5" s="18" t="s">
        <v>8</v>
      </c>
      <c r="BZ5" s="16" t="s">
        <v>6</v>
      </c>
      <c r="CA5" s="17" t="s">
        <v>7</v>
      </c>
      <c r="CB5" s="18" t="s">
        <v>8</v>
      </c>
    </row>
    <row r="6" spans="1:80" ht="13.5" customHeight="1">
      <c r="A6" s="708"/>
      <c r="B6" s="707" t="s">
        <v>9</v>
      </c>
      <c r="C6" s="454"/>
      <c r="D6" s="21" t="s">
        <v>10</v>
      </c>
      <c r="E6" s="723"/>
      <c r="F6" s="724"/>
      <c r="G6" s="22" t="s">
        <v>79</v>
      </c>
      <c r="H6" s="22">
        <v>0.0448</v>
      </c>
      <c r="I6" s="455"/>
      <c r="J6" s="456"/>
      <c r="K6" s="457"/>
      <c r="L6" s="455"/>
      <c r="M6" s="456"/>
      <c r="N6" s="457"/>
      <c r="O6" s="455"/>
      <c r="P6" s="456"/>
      <c r="Q6" s="457"/>
      <c r="R6" s="455"/>
      <c r="S6" s="456"/>
      <c r="T6" s="457"/>
      <c r="U6" s="455"/>
      <c r="V6" s="456"/>
      <c r="W6" s="457"/>
      <c r="X6" s="455"/>
      <c r="Y6" s="456"/>
      <c r="Z6" s="457"/>
      <c r="AA6" s="455"/>
      <c r="AB6" s="456"/>
      <c r="AC6" s="457"/>
      <c r="AD6" s="455"/>
      <c r="AE6" s="456"/>
      <c r="AF6" s="457"/>
      <c r="AG6" s="455"/>
      <c r="AH6" s="456"/>
      <c r="AI6" s="457"/>
      <c r="AJ6" s="455"/>
      <c r="AK6" s="456"/>
      <c r="AL6" s="457"/>
      <c r="AM6" s="455"/>
      <c r="AN6" s="456"/>
      <c r="AO6" s="457"/>
      <c r="AP6" s="455"/>
      <c r="AQ6" s="456"/>
      <c r="AR6" s="457"/>
      <c r="AS6" s="455"/>
      <c r="AT6" s="456"/>
      <c r="AU6" s="457"/>
      <c r="AV6" s="455"/>
      <c r="AW6" s="456"/>
      <c r="AX6" s="457"/>
      <c r="AY6" s="455"/>
      <c r="AZ6" s="456"/>
      <c r="BA6" s="457"/>
      <c r="BB6" s="455"/>
      <c r="BC6" s="456"/>
      <c r="BD6" s="457"/>
      <c r="BE6" s="455"/>
      <c r="BF6" s="456"/>
      <c r="BG6" s="457"/>
      <c r="BH6" s="455"/>
      <c r="BI6" s="456"/>
      <c r="BJ6" s="457"/>
      <c r="BK6" s="455"/>
      <c r="BL6" s="456"/>
      <c r="BM6" s="457"/>
      <c r="BN6" s="455"/>
      <c r="BO6" s="456"/>
      <c r="BP6" s="457"/>
      <c r="BQ6" s="455"/>
      <c r="BR6" s="456"/>
      <c r="BS6" s="457"/>
      <c r="BT6" s="455"/>
      <c r="BU6" s="456"/>
      <c r="BV6" s="457"/>
      <c r="BW6" s="455"/>
      <c r="BX6" s="456"/>
      <c r="BY6" s="457"/>
      <c r="BZ6" s="455"/>
      <c r="CA6" s="456"/>
      <c r="CB6" s="457"/>
    </row>
    <row r="7" spans="1:80" ht="13.5" customHeight="1">
      <c r="A7" s="708"/>
      <c r="B7" s="708"/>
      <c r="C7" s="7" t="s">
        <v>11</v>
      </c>
      <c r="D7" s="24"/>
      <c r="E7" s="683"/>
      <c r="F7" s="685"/>
      <c r="G7" s="27" t="s">
        <v>80</v>
      </c>
      <c r="H7" s="27">
        <v>0.148</v>
      </c>
      <c r="I7" s="28"/>
      <c r="J7" s="29"/>
      <c r="K7" s="30"/>
      <c r="L7" s="28"/>
      <c r="M7" s="29"/>
      <c r="N7" s="30"/>
      <c r="O7" s="28"/>
      <c r="P7" s="29"/>
      <c r="Q7" s="30"/>
      <c r="R7" s="28"/>
      <c r="S7" s="29"/>
      <c r="T7" s="30"/>
      <c r="U7" s="28"/>
      <c r="V7" s="29"/>
      <c r="W7" s="30"/>
      <c r="X7" s="28"/>
      <c r="Y7" s="29"/>
      <c r="Z7" s="30"/>
      <c r="AA7" s="28"/>
      <c r="AB7" s="29"/>
      <c r="AC7" s="30"/>
      <c r="AD7" s="28"/>
      <c r="AE7" s="29"/>
      <c r="AF7" s="30"/>
      <c r="AG7" s="28"/>
      <c r="AH7" s="29"/>
      <c r="AI7" s="30"/>
      <c r="AJ7" s="28"/>
      <c r="AK7" s="29"/>
      <c r="AL7" s="30"/>
      <c r="AM7" s="28"/>
      <c r="AN7" s="29"/>
      <c r="AO7" s="30"/>
      <c r="AP7" s="28"/>
      <c r="AQ7" s="29"/>
      <c r="AR7" s="30"/>
      <c r="AS7" s="28"/>
      <c r="AT7" s="29"/>
      <c r="AU7" s="30"/>
      <c r="AV7" s="28"/>
      <c r="AW7" s="29"/>
      <c r="AX7" s="30"/>
      <c r="AY7" s="28"/>
      <c r="AZ7" s="29"/>
      <c r="BA7" s="30"/>
      <c r="BB7" s="28"/>
      <c r="BC7" s="29"/>
      <c r="BD7" s="30"/>
      <c r="BE7" s="28"/>
      <c r="BF7" s="29"/>
      <c r="BG7" s="30"/>
      <c r="BH7" s="28"/>
      <c r="BI7" s="29"/>
      <c r="BJ7" s="30"/>
      <c r="BK7" s="28"/>
      <c r="BL7" s="29"/>
      <c r="BM7" s="30"/>
      <c r="BN7" s="28"/>
      <c r="BO7" s="29"/>
      <c r="BP7" s="30"/>
      <c r="BQ7" s="28"/>
      <c r="BR7" s="29"/>
      <c r="BS7" s="30"/>
      <c r="BT7" s="28"/>
      <c r="BU7" s="29"/>
      <c r="BV7" s="30"/>
      <c r="BW7" s="28"/>
      <c r="BX7" s="29"/>
      <c r="BY7" s="30"/>
      <c r="BZ7" s="28"/>
      <c r="CA7" s="29"/>
      <c r="CB7" s="30"/>
    </row>
    <row r="8" spans="1:80" ht="13.5" customHeight="1" thickBot="1">
      <c r="A8" s="708"/>
      <c r="B8" s="708"/>
      <c r="C8" s="7">
        <v>40</v>
      </c>
      <c r="D8" s="31" t="s">
        <v>12</v>
      </c>
      <c r="E8" s="689" t="s">
        <v>68</v>
      </c>
      <c r="F8" s="711"/>
      <c r="G8" s="32"/>
      <c r="H8" s="32"/>
      <c r="I8" s="167">
        <f>I40</f>
        <v>1323</v>
      </c>
      <c r="J8" s="458">
        <f aca="true" t="shared" si="0" ref="J8:BU8">J40</f>
        <v>10.734</v>
      </c>
      <c r="K8" s="123">
        <f t="shared" si="0"/>
        <v>8.526</v>
      </c>
      <c r="L8" s="167">
        <f t="shared" si="0"/>
        <v>1317</v>
      </c>
      <c r="M8" s="458">
        <f t="shared" si="0"/>
        <v>10.752</v>
      </c>
      <c r="N8" s="123">
        <f t="shared" si="0"/>
        <v>8.844</v>
      </c>
      <c r="O8" s="167">
        <f t="shared" si="0"/>
        <v>1281</v>
      </c>
      <c r="P8" s="458">
        <f t="shared" si="0"/>
        <v>10.488000000000001</v>
      </c>
      <c r="Q8" s="123">
        <f t="shared" si="0"/>
        <v>8.688</v>
      </c>
      <c r="R8" s="167">
        <f t="shared" si="0"/>
        <v>1256</v>
      </c>
      <c r="S8" s="458">
        <f t="shared" si="0"/>
        <v>10.296000000000003</v>
      </c>
      <c r="T8" s="123">
        <f t="shared" si="0"/>
        <v>8.844</v>
      </c>
      <c r="U8" s="167">
        <f t="shared" si="0"/>
        <v>1190</v>
      </c>
      <c r="V8" s="458">
        <f t="shared" si="0"/>
        <v>9.618000000000002</v>
      </c>
      <c r="W8" s="123">
        <f t="shared" si="0"/>
        <v>8.97</v>
      </c>
      <c r="X8" s="167">
        <f t="shared" si="0"/>
        <v>1229</v>
      </c>
      <c r="Y8" s="458">
        <f t="shared" si="0"/>
        <v>9.803999999999998</v>
      </c>
      <c r="Z8" s="123">
        <f t="shared" si="0"/>
        <v>9.162</v>
      </c>
      <c r="AA8" s="167">
        <f t="shared" si="0"/>
        <v>1229</v>
      </c>
      <c r="AB8" s="458">
        <f t="shared" si="0"/>
        <v>10.073999999999998</v>
      </c>
      <c r="AC8" s="123">
        <f t="shared" si="0"/>
        <v>9.078</v>
      </c>
      <c r="AD8" s="167">
        <f t="shared" si="0"/>
        <v>1145</v>
      </c>
      <c r="AE8" s="458">
        <f t="shared" si="0"/>
        <v>9.984000000000002</v>
      </c>
      <c r="AF8" s="123">
        <f t="shared" si="0"/>
        <v>8.226</v>
      </c>
      <c r="AG8" s="167">
        <f t="shared" si="0"/>
        <v>1194</v>
      </c>
      <c r="AH8" s="458">
        <f t="shared" si="0"/>
        <v>10.254000000000003</v>
      </c>
      <c r="AI8" s="123">
        <f t="shared" si="0"/>
        <v>7.680000000000001</v>
      </c>
      <c r="AJ8" s="167">
        <f t="shared" si="0"/>
        <v>1238</v>
      </c>
      <c r="AK8" s="458">
        <f t="shared" si="0"/>
        <v>10.674000000000001</v>
      </c>
      <c r="AL8" s="123">
        <f t="shared" si="0"/>
        <v>7.704000000000001</v>
      </c>
      <c r="AM8" s="167">
        <f t="shared" si="0"/>
        <v>1293</v>
      </c>
      <c r="AN8" s="458">
        <f t="shared" si="0"/>
        <v>11.304400000000001</v>
      </c>
      <c r="AO8" s="123">
        <f t="shared" si="0"/>
        <v>7.781999999999999</v>
      </c>
      <c r="AP8" s="167">
        <f t="shared" si="0"/>
        <v>1247</v>
      </c>
      <c r="AQ8" s="458">
        <f t="shared" si="0"/>
        <v>10.83</v>
      </c>
      <c r="AR8" s="123">
        <f t="shared" si="0"/>
        <v>7.703999999999999</v>
      </c>
      <c r="AS8" s="167">
        <f t="shared" si="0"/>
        <v>1244</v>
      </c>
      <c r="AT8" s="458">
        <f t="shared" si="0"/>
        <v>10.565999999999997</v>
      </c>
      <c r="AU8" s="123">
        <f t="shared" si="0"/>
        <v>7.86</v>
      </c>
      <c r="AV8" s="167">
        <f t="shared" si="0"/>
        <v>1187</v>
      </c>
      <c r="AW8" s="458">
        <f t="shared" si="0"/>
        <v>11.004000000000003</v>
      </c>
      <c r="AX8" s="123">
        <f t="shared" si="0"/>
        <v>8.04</v>
      </c>
      <c r="AY8" s="167">
        <f t="shared" si="0"/>
        <v>1334</v>
      </c>
      <c r="AZ8" s="458">
        <f t="shared" si="0"/>
        <v>11.441999999999998</v>
      </c>
      <c r="BA8" s="123">
        <f t="shared" si="0"/>
        <v>7.98</v>
      </c>
      <c r="BB8" s="167">
        <f t="shared" si="0"/>
        <v>1263</v>
      </c>
      <c r="BC8" s="458">
        <f t="shared" si="0"/>
        <v>11.58</v>
      </c>
      <c r="BD8" s="123">
        <f t="shared" si="0"/>
        <v>8.16</v>
      </c>
      <c r="BE8" s="167">
        <f t="shared" si="0"/>
        <v>1325</v>
      </c>
      <c r="BF8" s="458">
        <f t="shared" si="0"/>
        <v>11.394</v>
      </c>
      <c r="BG8" s="123">
        <f t="shared" si="0"/>
        <v>8.069999999999999</v>
      </c>
      <c r="BH8" s="167">
        <f t="shared" si="0"/>
        <v>1314</v>
      </c>
      <c r="BI8" s="458">
        <f t="shared" si="0"/>
        <v>11.016000000000002</v>
      </c>
      <c r="BJ8" s="123">
        <f t="shared" si="0"/>
        <v>8.094</v>
      </c>
      <c r="BK8" s="167">
        <f t="shared" si="0"/>
        <v>1234</v>
      </c>
      <c r="BL8" s="458">
        <f t="shared" si="0"/>
        <v>10.703999999999997</v>
      </c>
      <c r="BM8" s="123">
        <f t="shared" si="0"/>
        <v>8.082</v>
      </c>
      <c r="BN8" s="167">
        <f t="shared" si="0"/>
        <v>1135</v>
      </c>
      <c r="BO8" s="458">
        <f t="shared" si="0"/>
        <v>11.009999999999998</v>
      </c>
      <c r="BP8" s="123">
        <f t="shared" si="0"/>
        <v>7.722</v>
      </c>
      <c r="BQ8" s="167">
        <f t="shared" si="0"/>
        <v>1274</v>
      </c>
      <c r="BR8" s="458">
        <f t="shared" si="0"/>
        <v>10.985999999999999</v>
      </c>
      <c r="BS8" s="123">
        <f t="shared" si="0"/>
        <v>7.805999999999999</v>
      </c>
      <c r="BT8" s="167">
        <f t="shared" si="0"/>
        <v>1242</v>
      </c>
      <c r="BU8" s="458">
        <f t="shared" si="0"/>
        <v>10.565800000000003</v>
      </c>
      <c r="BV8" s="123">
        <f aca="true" t="shared" si="1" ref="BV8:CB8">BV40</f>
        <v>8.232</v>
      </c>
      <c r="BW8" s="167">
        <f t="shared" si="1"/>
        <v>1230</v>
      </c>
      <c r="BX8" s="458">
        <f t="shared" si="1"/>
        <v>10.602</v>
      </c>
      <c r="BY8" s="123">
        <f t="shared" si="1"/>
        <v>8.28</v>
      </c>
      <c r="BZ8" s="167">
        <f t="shared" si="1"/>
        <v>1304</v>
      </c>
      <c r="CA8" s="458">
        <f t="shared" si="1"/>
        <v>10.95</v>
      </c>
      <c r="CB8" s="139">
        <f t="shared" si="1"/>
        <v>8.562</v>
      </c>
    </row>
    <row r="9" spans="1:80" ht="12.75" customHeight="1" thickBot="1">
      <c r="A9" s="708"/>
      <c r="B9" s="708"/>
      <c r="C9" s="8" t="s">
        <v>13</v>
      </c>
      <c r="D9" s="33" t="s">
        <v>14</v>
      </c>
      <c r="E9" s="700"/>
      <c r="F9" s="666"/>
      <c r="G9" s="718"/>
      <c r="H9" s="663"/>
      <c r="I9" s="700"/>
      <c r="J9" s="665"/>
      <c r="K9" s="666"/>
      <c r="L9" s="700"/>
      <c r="M9" s="665"/>
      <c r="N9" s="666"/>
      <c r="O9" s="700"/>
      <c r="P9" s="665"/>
      <c r="Q9" s="666"/>
      <c r="R9" s="700"/>
      <c r="S9" s="665"/>
      <c r="T9" s="666"/>
      <c r="U9" s="700"/>
      <c r="V9" s="665"/>
      <c r="W9" s="666"/>
      <c r="X9" s="700"/>
      <c r="Y9" s="665"/>
      <c r="Z9" s="666"/>
      <c r="AA9" s="700"/>
      <c r="AB9" s="665"/>
      <c r="AC9" s="666"/>
      <c r="AD9" s="700"/>
      <c r="AE9" s="665"/>
      <c r="AF9" s="666"/>
      <c r="AG9" s="700"/>
      <c r="AH9" s="665"/>
      <c r="AI9" s="666"/>
      <c r="AJ9" s="700"/>
      <c r="AK9" s="665"/>
      <c r="AL9" s="666"/>
      <c r="AM9" s="700"/>
      <c r="AN9" s="665"/>
      <c r="AO9" s="666"/>
      <c r="AP9" s="700"/>
      <c r="AQ9" s="665"/>
      <c r="AR9" s="666"/>
      <c r="AS9" s="700"/>
      <c r="AT9" s="665"/>
      <c r="AU9" s="666"/>
      <c r="AV9" s="700"/>
      <c r="AW9" s="665"/>
      <c r="AX9" s="666"/>
      <c r="AY9" s="700"/>
      <c r="AZ9" s="665"/>
      <c r="BA9" s="666"/>
      <c r="BB9" s="700"/>
      <c r="BC9" s="665"/>
      <c r="BD9" s="666"/>
      <c r="BE9" s="700"/>
      <c r="BF9" s="665"/>
      <c r="BG9" s="666"/>
      <c r="BH9" s="700"/>
      <c r="BI9" s="665"/>
      <c r="BJ9" s="666"/>
      <c r="BK9" s="700"/>
      <c r="BL9" s="665"/>
      <c r="BM9" s="666"/>
      <c r="BN9" s="700"/>
      <c r="BO9" s="665"/>
      <c r="BP9" s="666"/>
      <c r="BQ9" s="700"/>
      <c r="BR9" s="665"/>
      <c r="BS9" s="666"/>
      <c r="BT9" s="700"/>
      <c r="BU9" s="665"/>
      <c r="BV9" s="666"/>
      <c r="BW9" s="700"/>
      <c r="BX9" s="665"/>
      <c r="BY9" s="666"/>
      <c r="BZ9" s="700"/>
      <c r="CA9" s="665"/>
      <c r="CB9" s="666"/>
    </row>
    <row r="10" spans="1:80" ht="13.5" customHeight="1" hidden="1">
      <c r="A10" s="708"/>
      <c r="B10" s="708"/>
      <c r="C10" s="454"/>
      <c r="D10" s="34" t="s">
        <v>10</v>
      </c>
      <c r="E10" s="743"/>
      <c r="F10" s="713"/>
      <c r="G10" s="35" t="s">
        <v>79</v>
      </c>
      <c r="H10" s="22">
        <v>0.04788</v>
      </c>
      <c r="I10" s="37"/>
      <c r="J10" s="38"/>
      <c r="K10" s="39"/>
      <c r="L10" s="37"/>
      <c r="M10" s="38"/>
      <c r="N10" s="39"/>
      <c r="O10" s="37"/>
      <c r="P10" s="38"/>
      <c r="Q10" s="39"/>
      <c r="R10" s="37"/>
      <c r="S10" s="40"/>
      <c r="T10" s="39"/>
      <c r="U10" s="37"/>
      <c r="V10" s="38"/>
      <c r="W10" s="39"/>
      <c r="X10" s="37"/>
      <c r="Y10" s="38"/>
      <c r="Z10" s="39"/>
      <c r="AA10" s="37"/>
      <c r="AB10" s="38"/>
      <c r="AC10" s="39"/>
      <c r="AD10" s="37"/>
      <c r="AE10" s="40"/>
      <c r="AF10" s="39"/>
      <c r="AG10" s="37"/>
      <c r="AH10" s="38"/>
      <c r="AI10" s="39"/>
      <c r="AJ10" s="37"/>
      <c r="AK10" s="38"/>
      <c r="AL10" s="39"/>
      <c r="AM10" s="37"/>
      <c r="AN10" s="38"/>
      <c r="AO10" s="39"/>
      <c r="AP10" s="37"/>
      <c r="AQ10" s="40"/>
      <c r="AR10" s="39"/>
      <c r="AS10" s="37"/>
      <c r="AT10" s="38"/>
      <c r="AU10" s="39"/>
      <c r="AV10" s="37"/>
      <c r="AW10" s="38"/>
      <c r="AX10" s="39"/>
      <c r="AY10" s="37"/>
      <c r="AZ10" s="38"/>
      <c r="BA10" s="39"/>
      <c r="BB10" s="37"/>
      <c r="BC10" s="40"/>
      <c r="BD10" s="39"/>
      <c r="BE10" s="37"/>
      <c r="BF10" s="38"/>
      <c r="BG10" s="39"/>
      <c r="BH10" s="37"/>
      <c r="BI10" s="38"/>
      <c r="BJ10" s="39"/>
      <c r="BK10" s="37"/>
      <c r="BL10" s="38"/>
      <c r="BM10" s="39"/>
      <c r="BN10" s="37"/>
      <c r="BO10" s="40"/>
      <c r="BP10" s="39"/>
      <c r="BQ10" s="37"/>
      <c r="BR10" s="38"/>
      <c r="BS10" s="39"/>
      <c r="BT10" s="37"/>
      <c r="BU10" s="38"/>
      <c r="BV10" s="39"/>
      <c r="BW10" s="37"/>
      <c r="BX10" s="38"/>
      <c r="BY10" s="39"/>
      <c r="BZ10" s="37"/>
      <c r="CA10" s="40"/>
      <c r="CB10" s="39"/>
    </row>
    <row r="11" spans="1:80" ht="12.75" customHeight="1" hidden="1">
      <c r="A11" s="708"/>
      <c r="B11" s="708"/>
      <c r="C11" s="7" t="s">
        <v>15</v>
      </c>
      <c r="D11" s="41"/>
      <c r="E11" s="683"/>
      <c r="F11" s="685"/>
      <c r="G11" s="25" t="s">
        <v>80</v>
      </c>
      <c r="H11" s="27">
        <v>0.192</v>
      </c>
      <c r="I11" s="28"/>
      <c r="J11" s="29"/>
      <c r="K11" s="30"/>
      <c r="L11" s="28"/>
      <c r="M11" s="29"/>
      <c r="N11" s="30"/>
      <c r="O11" s="28"/>
      <c r="P11" s="29"/>
      <c r="Q11" s="30"/>
      <c r="R11" s="28"/>
      <c r="S11" s="29"/>
      <c r="T11" s="30"/>
      <c r="U11" s="28"/>
      <c r="V11" s="29"/>
      <c r="W11" s="30"/>
      <c r="X11" s="28"/>
      <c r="Y11" s="29"/>
      <c r="Z11" s="30"/>
      <c r="AA11" s="28"/>
      <c r="AB11" s="29"/>
      <c r="AC11" s="30"/>
      <c r="AD11" s="28"/>
      <c r="AE11" s="29"/>
      <c r="AF11" s="30"/>
      <c r="AG11" s="28"/>
      <c r="AH11" s="29"/>
      <c r="AI11" s="30"/>
      <c r="AJ11" s="28"/>
      <c r="AK11" s="29"/>
      <c r="AL11" s="30"/>
      <c r="AM11" s="28"/>
      <c r="AN11" s="29"/>
      <c r="AO11" s="30"/>
      <c r="AP11" s="28"/>
      <c r="AQ11" s="29"/>
      <c r="AR11" s="30"/>
      <c r="AS11" s="28"/>
      <c r="AT11" s="29"/>
      <c r="AU11" s="30"/>
      <c r="AV11" s="28"/>
      <c r="AW11" s="29"/>
      <c r="AX11" s="30"/>
      <c r="AY11" s="28"/>
      <c r="AZ11" s="29"/>
      <c r="BA11" s="30"/>
      <c r="BB11" s="28"/>
      <c r="BC11" s="29"/>
      <c r="BD11" s="30"/>
      <c r="BE11" s="28"/>
      <c r="BF11" s="29"/>
      <c r="BG11" s="30"/>
      <c r="BH11" s="28"/>
      <c r="BI11" s="29"/>
      <c r="BJ11" s="30"/>
      <c r="BK11" s="28"/>
      <c r="BL11" s="29"/>
      <c r="BM11" s="30"/>
      <c r="BN11" s="28"/>
      <c r="BO11" s="29"/>
      <c r="BP11" s="30"/>
      <c r="BQ11" s="28"/>
      <c r="BR11" s="29"/>
      <c r="BS11" s="30"/>
      <c r="BT11" s="28"/>
      <c r="BU11" s="29"/>
      <c r="BV11" s="30"/>
      <c r="BW11" s="28"/>
      <c r="BX11" s="29"/>
      <c r="BY11" s="30"/>
      <c r="BZ11" s="28"/>
      <c r="CA11" s="29"/>
      <c r="CB11" s="30"/>
    </row>
    <row r="12" spans="1:80" ht="13.5" customHeight="1" hidden="1" thickBot="1">
      <c r="A12" s="708"/>
      <c r="B12" s="708"/>
      <c r="C12" s="7">
        <v>40</v>
      </c>
      <c r="D12" s="42" t="s">
        <v>16</v>
      </c>
      <c r="E12" s="680" t="s">
        <v>69</v>
      </c>
      <c r="F12" s="682"/>
      <c r="G12" s="32"/>
      <c r="H12" s="32"/>
      <c r="I12" s="167">
        <f>I57</f>
        <v>1286</v>
      </c>
      <c r="J12" s="458">
        <f aca="true" t="shared" si="2" ref="J12:BU12">J57</f>
        <v>11.796000000000001</v>
      </c>
      <c r="K12" s="220">
        <f t="shared" si="2"/>
        <v>7.002000000000001</v>
      </c>
      <c r="L12" s="167">
        <f t="shared" si="2"/>
        <v>1318</v>
      </c>
      <c r="M12" s="458">
        <f t="shared" si="2"/>
        <v>11.909999999999998</v>
      </c>
      <c r="N12" s="220">
        <f t="shared" si="2"/>
        <v>7.553999999999999</v>
      </c>
      <c r="O12" s="167">
        <f t="shared" si="2"/>
        <v>1295</v>
      </c>
      <c r="P12" s="458">
        <f t="shared" si="2"/>
        <v>11.669999999999998</v>
      </c>
      <c r="Q12" s="220">
        <f t="shared" si="2"/>
        <v>7.481999999999999</v>
      </c>
      <c r="R12" s="167">
        <f t="shared" si="2"/>
        <v>1251</v>
      </c>
      <c r="S12" s="458">
        <f t="shared" si="2"/>
        <v>11.484000000000002</v>
      </c>
      <c r="T12" s="220">
        <f t="shared" si="2"/>
        <v>7.512</v>
      </c>
      <c r="U12" s="167">
        <f t="shared" si="2"/>
        <v>1180</v>
      </c>
      <c r="V12" s="458">
        <f t="shared" si="2"/>
        <v>10.799999999999999</v>
      </c>
      <c r="W12" s="220">
        <f t="shared" si="2"/>
        <v>7.548</v>
      </c>
      <c r="X12" s="167">
        <f t="shared" si="2"/>
        <v>1181</v>
      </c>
      <c r="Y12" s="458">
        <f t="shared" si="2"/>
        <v>10.692</v>
      </c>
      <c r="Z12" s="220">
        <f t="shared" si="2"/>
        <v>7.343999999999999</v>
      </c>
      <c r="AA12" s="167">
        <f t="shared" si="2"/>
        <v>1163</v>
      </c>
      <c r="AB12" s="458">
        <f t="shared" si="2"/>
        <v>10.661999999999999</v>
      </c>
      <c r="AC12" s="220">
        <f t="shared" si="2"/>
        <v>7.241999999999999</v>
      </c>
      <c r="AD12" s="167">
        <f t="shared" si="2"/>
        <v>1132</v>
      </c>
      <c r="AE12" s="458">
        <f t="shared" si="2"/>
        <v>10.734000000000002</v>
      </c>
      <c r="AF12" s="220">
        <f t="shared" si="2"/>
        <v>6.6</v>
      </c>
      <c r="AG12" s="167">
        <f t="shared" si="2"/>
        <v>1138</v>
      </c>
      <c r="AH12" s="458">
        <f t="shared" si="2"/>
        <v>10.824</v>
      </c>
      <c r="AI12" s="220">
        <f t="shared" si="2"/>
        <v>5.909999999999999</v>
      </c>
      <c r="AJ12" s="167">
        <f t="shared" si="2"/>
        <v>1187</v>
      </c>
      <c r="AK12" s="458">
        <f t="shared" si="2"/>
        <v>11.286000000000001</v>
      </c>
      <c r="AL12" s="220">
        <f t="shared" si="2"/>
        <v>5.999999999999999</v>
      </c>
      <c r="AM12" s="167">
        <f t="shared" si="2"/>
        <v>1256</v>
      </c>
      <c r="AN12" s="458">
        <f t="shared" si="2"/>
        <v>11.957999999999998</v>
      </c>
      <c r="AO12" s="220">
        <f t="shared" si="2"/>
        <v>6.342</v>
      </c>
      <c r="AP12" s="167">
        <f t="shared" si="2"/>
        <v>1206</v>
      </c>
      <c r="AQ12" s="458">
        <f t="shared" si="2"/>
        <v>11.49</v>
      </c>
      <c r="AR12" s="220">
        <f t="shared" si="2"/>
        <v>6.066</v>
      </c>
      <c r="AS12" s="167">
        <f t="shared" si="2"/>
        <v>1185</v>
      </c>
      <c r="AT12" s="458">
        <f t="shared" si="2"/>
        <v>11.244</v>
      </c>
      <c r="AU12" s="220">
        <f t="shared" si="2"/>
        <v>6.377999999999999</v>
      </c>
      <c r="AV12" s="167">
        <f t="shared" si="2"/>
        <v>1170</v>
      </c>
      <c r="AW12" s="458">
        <f t="shared" si="2"/>
        <v>11.549999999999999</v>
      </c>
      <c r="AX12" s="220">
        <f t="shared" si="2"/>
        <v>6.378</v>
      </c>
      <c r="AY12" s="167">
        <f t="shared" si="2"/>
        <v>1286</v>
      </c>
      <c r="AZ12" s="458">
        <f t="shared" si="2"/>
        <v>12.252</v>
      </c>
      <c r="BA12" s="220">
        <f t="shared" si="2"/>
        <v>6.5219999999999985</v>
      </c>
      <c r="BB12" s="167">
        <f t="shared" si="2"/>
        <v>1370</v>
      </c>
      <c r="BC12" s="458">
        <f t="shared" si="2"/>
        <v>12.581999999999999</v>
      </c>
      <c r="BD12" s="220">
        <f t="shared" si="2"/>
        <v>6.5040000000000004</v>
      </c>
      <c r="BE12" s="167">
        <f t="shared" si="2"/>
        <v>1330</v>
      </c>
      <c r="BF12" s="458">
        <f t="shared" si="2"/>
        <v>12.396000000000003</v>
      </c>
      <c r="BG12" s="220">
        <f t="shared" si="2"/>
        <v>6.642000000000001</v>
      </c>
      <c r="BH12" s="167">
        <f t="shared" si="2"/>
        <v>1285</v>
      </c>
      <c r="BI12" s="458">
        <f t="shared" si="2"/>
        <v>12.066</v>
      </c>
      <c r="BJ12" s="220">
        <f t="shared" si="2"/>
        <v>6.738</v>
      </c>
      <c r="BK12" s="167">
        <f t="shared" si="2"/>
        <v>1240</v>
      </c>
      <c r="BL12" s="458">
        <f t="shared" si="2"/>
        <v>11.646000000000003</v>
      </c>
      <c r="BM12" s="220">
        <f t="shared" si="2"/>
        <v>6.588</v>
      </c>
      <c r="BN12" s="167">
        <f t="shared" si="2"/>
        <v>1200</v>
      </c>
      <c r="BO12" s="458">
        <f t="shared" si="2"/>
        <v>12.036</v>
      </c>
      <c r="BP12" s="220">
        <f t="shared" si="2"/>
        <v>6.594</v>
      </c>
      <c r="BQ12" s="167">
        <f t="shared" si="2"/>
        <v>1273</v>
      </c>
      <c r="BR12" s="458">
        <f t="shared" si="2"/>
        <v>11.928</v>
      </c>
      <c r="BS12" s="220">
        <f t="shared" si="2"/>
        <v>6.564000000000001</v>
      </c>
      <c r="BT12" s="167">
        <f t="shared" si="2"/>
        <v>1245</v>
      </c>
      <c r="BU12" s="458">
        <f t="shared" si="2"/>
        <v>11.568000000000001</v>
      </c>
      <c r="BV12" s="220">
        <f aca="true" t="shared" si="3" ref="BV12:CB12">BV57</f>
        <v>6.941999999999998</v>
      </c>
      <c r="BW12" s="167">
        <f t="shared" si="3"/>
        <v>1250</v>
      </c>
      <c r="BX12" s="458">
        <f t="shared" si="3"/>
        <v>11.741999999999999</v>
      </c>
      <c r="BY12" s="220">
        <f t="shared" si="3"/>
        <v>7.037999999999999</v>
      </c>
      <c r="BZ12" s="167">
        <f t="shared" si="3"/>
        <v>1272</v>
      </c>
      <c r="CA12" s="458">
        <f t="shared" si="3"/>
        <v>12.072000000000003</v>
      </c>
      <c r="CB12" s="127">
        <f t="shared" si="3"/>
        <v>7.212</v>
      </c>
    </row>
    <row r="13" spans="1:80" ht="12.75" customHeight="1" hidden="1" thickBot="1">
      <c r="A13" s="708"/>
      <c r="B13" s="708"/>
      <c r="C13" s="8" t="s">
        <v>13</v>
      </c>
      <c r="D13" s="33" t="s">
        <v>14</v>
      </c>
      <c r="E13" s="700"/>
      <c r="F13" s="666"/>
      <c r="G13" s="718"/>
      <c r="H13" s="663"/>
      <c r="I13" s="700"/>
      <c r="J13" s="665"/>
      <c r="K13" s="666"/>
      <c r="L13" s="700"/>
      <c r="M13" s="665"/>
      <c r="N13" s="666"/>
      <c r="O13" s="700"/>
      <c r="P13" s="665"/>
      <c r="Q13" s="666"/>
      <c r="R13" s="701"/>
      <c r="S13" s="702"/>
      <c r="T13" s="703"/>
      <c r="U13" s="700"/>
      <c r="V13" s="665"/>
      <c r="W13" s="666"/>
      <c r="X13" s="700"/>
      <c r="Y13" s="665"/>
      <c r="Z13" s="666"/>
      <c r="AA13" s="700"/>
      <c r="AB13" s="665"/>
      <c r="AC13" s="666"/>
      <c r="AD13" s="701"/>
      <c r="AE13" s="702"/>
      <c r="AF13" s="703"/>
      <c r="AG13" s="700"/>
      <c r="AH13" s="665"/>
      <c r="AI13" s="666"/>
      <c r="AJ13" s="700"/>
      <c r="AK13" s="665"/>
      <c r="AL13" s="666"/>
      <c r="AM13" s="700"/>
      <c r="AN13" s="665"/>
      <c r="AO13" s="666"/>
      <c r="AP13" s="701"/>
      <c r="AQ13" s="702"/>
      <c r="AR13" s="703"/>
      <c r="AS13" s="700"/>
      <c r="AT13" s="665"/>
      <c r="AU13" s="666"/>
      <c r="AV13" s="700"/>
      <c r="AW13" s="665"/>
      <c r="AX13" s="666"/>
      <c r="AY13" s="700"/>
      <c r="AZ13" s="665"/>
      <c r="BA13" s="666"/>
      <c r="BB13" s="701"/>
      <c r="BC13" s="702"/>
      <c r="BD13" s="703"/>
      <c r="BE13" s="700"/>
      <c r="BF13" s="665"/>
      <c r="BG13" s="666"/>
      <c r="BH13" s="700"/>
      <c r="BI13" s="665"/>
      <c r="BJ13" s="666"/>
      <c r="BK13" s="700"/>
      <c r="BL13" s="665"/>
      <c r="BM13" s="666"/>
      <c r="BN13" s="701"/>
      <c r="BO13" s="702"/>
      <c r="BP13" s="703"/>
      <c r="BQ13" s="700"/>
      <c r="BR13" s="665"/>
      <c r="BS13" s="666"/>
      <c r="BT13" s="700"/>
      <c r="BU13" s="665"/>
      <c r="BV13" s="666"/>
      <c r="BW13" s="700"/>
      <c r="BX13" s="665"/>
      <c r="BY13" s="666"/>
      <c r="BZ13" s="701"/>
      <c r="CA13" s="702"/>
      <c r="CB13" s="703"/>
    </row>
    <row r="14" spans="1:80" ht="12" customHeight="1" hidden="1">
      <c r="A14" s="708"/>
      <c r="B14" s="708"/>
      <c r="C14" s="454"/>
      <c r="D14" s="34"/>
      <c r="E14" s="743"/>
      <c r="F14" s="713"/>
      <c r="G14" s="35" t="s">
        <v>79</v>
      </c>
      <c r="H14" s="22"/>
      <c r="I14" s="455"/>
      <c r="J14" s="456"/>
      <c r="K14" s="457"/>
      <c r="L14" s="455"/>
      <c r="M14" s="456"/>
      <c r="N14" s="457"/>
      <c r="O14" s="455"/>
      <c r="P14" s="456"/>
      <c r="Q14" s="457"/>
      <c r="R14" s="459"/>
      <c r="S14" s="460"/>
      <c r="T14" s="461"/>
      <c r="U14" s="455"/>
      <c r="V14" s="456"/>
      <c r="W14" s="457"/>
      <c r="X14" s="455"/>
      <c r="Y14" s="456"/>
      <c r="Z14" s="457"/>
      <c r="AA14" s="455"/>
      <c r="AB14" s="456"/>
      <c r="AC14" s="457"/>
      <c r="AD14" s="459"/>
      <c r="AE14" s="460"/>
      <c r="AF14" s="461"/>
      <c r="AG14" s="455"/>
      <c r="AH14" s="456"/>
      <c r="AI14" s="457"/>
      <c r="AJ14" s="455"/>
      <c r="AK14" s="456"/>
      <c r="AL14" s="457"/>
      <c r="AM14" s="455"/>
      <c r="AN14" s="456"/>
      <c r="AO14" s="457"/>
      <c r="AP14" s="459"/>
      <c r="AQ14" s="460"/>
      <c r="AR14" s="461"/>
      <c r="AS14" s="455"/>
      <c r="AT14" s="456"/>
      <c r="AU14" s="457"/>
      <c r="AV14" s="455"/>
      <c r="AW14" s="456"/>
      <c r="AX14" s="457"/>
      <c r="AY14" s="455"/>
      <c r="AZ14" s="456"/>
      <c r="BA14" s="457"/>
      <c r="BB14" s="459"/>
      <c r="BC14" s="460"/>
      <c r="BD14" s="461"/>
      <c r="BE14" s="455"/>
      <c r="BF14" s="456"/>
      <c r="BG14" s="457"/>
      <c r="BH14" s="455"/>
      <c r="BI14" s="456"/>
      <c r="BJ14" s="457"/>
      <c r="BK14" s="455"/>
      <c r="BL14" s="456"/>
      <c r="BM14" s="457"/>
      <c r="BN14" s="459"/>
      <c r="BO14" s="460"/>
      <c r="BP14" s="461"/>
      <c r="BQ14" s="455"/>
      <c r="BR14" s="456"/>
      <c r="BS14" s="457"/>
      <c r="BT14" s="455"/>
      <c r="BU14" s="456"/>
      <c r="BV14" s="457"/>
      <c r="BW14" s="455"/>
      <c r="BX14" s="456"/>
      <c r="BY14" s="457"/>
      <c r="BZ14" s="459"/>
      <c r="CA14" s="460"/>
      <c r="CB14" s="461"/>
    </row>
    <row r="15" spans="1:80" ht="12" customHeight="1" hidden="1">
      <c r="A15" s="708"/>
      <c r="B15" s="708"/>
      <c r="C15" s="7" t="s">
        <v>34</v>
      </c>
      <c r="D15" s="41"/>
      <c r="E15" s="683"/>
      <c r="F15" s="685"/>
      <c r="G15" s="25" t="s">
        <v>80</v>
      </c>
      <c r="H15" s="27"/>
      <c r="I15" s="28"/>
      <c r="J15" s="29"/>
      <c r="K15" s="30"/>
      <c r="L15" s="28"/>
      <c r="M15" s="29"/>
      <c r="N15" s="30"/>
      <c r="O15" s="28"/>
      <c r="P15" s="29"/>
      <c r="Q15" s="30"/>
      <c r="R15" s="462"/>
      <c r="S15" s="463"/>
      <c r="T15" s="464"/>
      <c r="U15" s="28"/>
      <c r="V15" s="29"/>
      <c r="W15" s="30"/>
      <c r="X15" s="28"/>
      <c r="Y15" s="29"/>
      <c r="Z15" s="30"/>
      <c r="AA15" s="28"/>
      <c r="AB15" s="29"/>
      <c r="AC15" s="30"/>
      <c r="AD15" s="462"/>
      <c r="AE15" s="463"/>
      <c r="AF15" s="464"/>
      <c r="AG15" s="28"/>
      <c r="AH15" s="29"/>
      <c r="AI15" s="30"/>
      <c r="AJ15" s="28"/>
      <c r="AK15" s="29"/>
      <c r="AL15" s="30"/>
      <c r="AM15" s="28"/>
      <c r="AN15" s="29"/>
      <c r="AO15" s="30"/>
      <c r="AP15" s="462"/>
      <c r="AQ15" s="463"/>
      <c r="AR15" s="464"/>
      <c r="AS15" s="28"/>
      <c r="AT15" s="29"/>
      <c r="AU15" s="30"/>
      <c r="AV15" s="28"/>
      <c r="AW15" s="29"/>
      <c r="AX15" s="30"/>
      <c r="AY15" s="28"/>
      <c r="AZ15" s="29"/>
      <c r="BA15" s="30"/>
      <c r="BB15" s="462"/>
      <c r="BC15" s="463"/>
      <c r="BD15" s="464"/>
      <c r="BE15" s="28"/>
      <c r="BF15" s="29"/>
      <c r="BG15" s="30"/>
      <c r="BH15" s="28"/>
      <c r="BI15" s="29"/>
      <c r="BJ15" s="30"/>
      <c r="BK15" s="28"/>
      <c r="BL15" s="29"/>
      <c r="BM15" s="30"/>
      <c r="BN15" s="462"/>
      <c r="BO15" s="463"/>
      <c r="BP15" s="464"/>
      <c r="BQ15" s="28"/>
      <c r="BR15" s="29"/>
      <c r="BS15" s="30"/>
      <c r="BT15" s="28"/>
      <c r="BU15" s="29"/>
      <c r="BV15" s="30"/>
      <c r="BW15" s="28"/>
      <c r="BX15" s="29"/>
      <c r="BY15" s="30"/>
      <c r="BZ15" s="462"/>
      <c r="CA15" s="463"/>
      <c r="CB15" s="464"/>
    </row>
    <row r="16" spans="1:80" ht="12" customHeight="1" hidden="1" thickBot="1">
      <c r="A16" s="708"/>
      <c r="B16" s="708"/>
      <c r="C16" s="465"/>
      <c r="D16" s="42"/>
      <c r="E16" s="680"/>
      <c r="F16" s="682"/>
      <c r="G16" s="32"/>
      <c r="H16" s="32"/>
      <c r="I16" s="167"/>
      <c r="J16" s="458"/>
      <c r="K16" s="43"/>
      <c r="L16" s="167"/>
      <c r="M16" s="458"/>
      <c r="N16" s="43"/>
      <c r="O16" s="167"/>
      <c r="P16" s="458"/>
      <c r="Q16" s="43"/>
      <c r="R16" s="466"/>
      <c r="S16" s="467"/>
      <c r="T16" s="468"/>
      <c r="U16" s="167"/>
      <c r="V16" s="458"/>
      <c r="W16" s="43"/>
      <c r="X16" s="167"/>
      <c r="Y16" s="458"/>
      <c r="Z16" s="43"/>
      <c r="AA16" s="167"/>
      <c r="AB16" s="458"/>
      <c r="AC16" s="43"/>
      <c r="AD16" s="466"/>
      <c r="AE16" s="467"/>
      <c r="AF16" s="468"/>
      <c r="AG16" s="167"/>
      <c r="AH16" s="458"/>
      <c r="AI16" s="43"/>
      <c r="AJ16" s="167"/>
      <c r="AK16" s="458"/>
      <c r="AL16" s="43"/>
      <c r="AM16" s="167"/>
      <c r="AN16" s="458"/>
      <c r="AO16" s="43"/>
      <c r="AP16" s="466"/>
      <c r="AQ16" s="467"/>
      <c r="AR16" s="468"/>
      <c r="AS16" s="167"/>
      <c r="AT16" s="458"/>
      <c r="AU16" s="43"/>
      <c r="AV16" s="167"/>
      <c r="AW16" s="458"/>
      <c r="AX16" s="43"/>
      <c r="AY16" s="167"/>
      <c r="AZ16" s="458"/>
      <c r="BA16" s="43"/>
      <c r="BB16" s="466"/>
      <c r="BC16" s="467"/>
      <c r="BD16" s="468"/>
      <c r="BE16" s="167"/>
      <c r="BF16" s="458"/>
      <c r="BG16" s="43"/>
      <c r="BH16" s="167"/>
      <c r="BI16" s="458"/>
      <c r="BJ16" s="43"/>
      <c r="BK16" s="167"/>
      <c r="BL16" s="458"/>
      <c r="BM16" s="43"/>
      <c r="BN16" s="466"/>
      <c r="BO16" s="467"/>
      <c r="BP16" s="468"/>
      <c r="BQ16" s="167"/>
      <c r="BR16" s="458"/>
      <c r="BS16" s="43"/>
      <c r="BT16" s="167"/>
      <c r="BU16" s="458"/>
      <c r="BV16" s="43"/>
      <c r="BW16" s="167"/>
      <c r="BX16" s="458"/>
      <c r="BY16" s="43"/>
      <c r="BZ16" s="466"/>
      <c r="CA16" s="467"/>
      <c r="CB16" s="468"/>
    </row>
    <row r="17" spans="1:80" ht="12" customHeight="1" hidden="1" thickBot="1">
      <c r="A17" s="708"/>
      <c r="B17" s="708"/>
      <c r="C17" s="8" t="s">
        <v>13</v>
      </c>
      <c r="D17" s="33" t="s">
        <v>14</v>
      </c>
      <c r="E17" s="700"/>
      <c r="F17" s="665"/>
      <c r="G17" s="665"/>
      <c r="H17" s="666"/>
      <c r="I17" s="700"/>
      <c r="J17" s="665"/>
      <c r="K17" s="666"/>
      <c r="L17" s="700"/>
      <c r="M17" s="665"/>
      <c r="N17" s="666"/>
      <c r="O17" s="700"/>
      <c r="P17" s="665"/>
      <c r="Q17" s="666"/>
      <c r="R17" s="701"/>
      <c r="S17" s="702"/>
      <c r="T17" s="703"/>
      <c r="U17" s="700"/>
      <c r="V17" s="665"/>
      <c r="W17" s="666"/>
      <c r="X17" s="700"/>
      <c r="Y17" s="665"/>
      <c r="Z17" s="666"/>
      <c r="AA17" s="700"/>
      <c r="AB17" s="665"/>
      <c r="AC17" s="666"/>
      <c r="AD17" s="701"/>
      <c r="AE17" s="702"/>
      <c r="AF17" s="703"/>
      <c r="AG17" s="700"/>
      <c r="AH17" s="665"/>
      <c r="AI17" s="666"/>
      <c r="AJ17" s="700"/>
      <c r="AK17" s="665"/>
      <c r="AL17" s="666"/>
      <c r="AM17" s="700"/>
      <c r="AN17" s="665"/>
      <c r="AO17" s="666"/>
      <c r="AP17" s="701"/>
      <c r="AQ17" s="702"/>
      <c r="AR17" s="703"/>
      <c r="AS17" s="700"/>
      <c r="AT17" s="665"/>
      <c r="AU17" s="666"/>
      <c r="AV17" s="700"/>
      <c r="AW17" s="665"/>
      <c r="AX17" s="666"/>
      <c r="AY17" s="700"/>
      <c r="AZ17" s="665"/>
      <c r="BA17" s="666"/>
      <c r="BB17" s="701"/>
      <c r="BC17" s="702"/>
      <c r="BD17" s="703"/>
      <c r="BE17" s="700"/>
      <c r="BF17" s="665"/>
      <c r="BG17" s="666"/>
      <c r="BH17" s="700"/>
      <c r="BI17" s="665"/>
      <c r="BJ17" s="666"/>
      <c r="BK17" s="700"/>
      <c r="BL17" s="665"/>
      <c r="BM17" s="666"/>
      <c r="BN17" s="701"/>
      <c r="BO17" s="702"/>
      <c r="BP17" s="703"/>
      <c r="BQ17" s="700"/>
      <c r="BR17" s="665"/>
      <c r="BS17" s="666"/>
      <c r="BT17" s="700"/>
      <c r="BU17" s="665"/>
      <c r="BV17" s="666"/>
      <c r="BW17" s="700"/>
      <c r="BX17" s="665"/>
      <c r="BY17" s="666"/>
      <c r="BZ17" s="701"/>
      <c r="CA17" s="702"/>
      <c r="CB17" s="703"/>
    </row>
    <row r="18" spans="1:80" ht="12.75" customHeight="1" hidden="1">
      <c r="A18" s="708"/>
      <c r="B18" s="708"/>
      <c r="C18" s="704" t="s">
        <v>17</v>
      </c>
      <c r="D18" s="44" t="s">
        <v>10</v>
      </c>
      <c r="E18" s="35"/>
      <c r="F18" s="36"/>
      <c r="G18" s="22"/>
      <c r="H18" s="36"/>
      <c r="I18" s="37"/>
      <c r="J18" s="38"/>
      <c r="K18" s="39"/>
      <c r="L18" s="45"/>
      <c r="M18" s="38"/>
      <c r="N18" s="40"/>
      <c r="O18" s="37"/>
      <c r="P18" s="38"/>
      <c r="Q18" s="39"/>
      <c r="R18" s="469"/>
      <c r="S18" s="470"/>
      <c r="T18" s="471"/>
      <c r="U18" s="37"/>
      <c r="V18" s="38"/>
      <c r="W18" s="39"/>
      <c r="X18" s="45"/>
      <c r="Y18" s="38"/>
      <c r="Z18" s="40"/>
      <c r="AA18" s="37"/>
      <c r="AB18" s="38"/>
      <c r="AC18" s="39"/>
      <c r="AD18" s="469"/>
      <c r="AE18" s="470"/>
      <c r="AF18" s="471"/>
      <c r="AG18" s="37"/>
      <c r="AH18" s="38"/>
      <c r="AI18" s="39"/>
      <c r="AJ18" s="45"/>
      <c r="AK18" s="38"/>
      <c r="AL18" s="40"/>
      <c r="AM18" s="37"/>
      <c r="AN18" s="38"/>
      <c r="AO18" s="39"/>
      <c r="AP18" s="469"/>
      <c r="AQ18" s="470"/>
      <c r="AR18" s="471"/>
      <c r="AS18" s="37"/>
      <c r="AT18" s="38"/>
      <c r="AU18" s="39"/>
      <c r="AV18" s="45"/>
      <c r="AW18" s="38"/>
      <c r="AX18" s="40"/>
      <c r="AY18" s="37"/>
      <c r="AZ18" s="38"/>
      <c r="BA18" s="39"/>
      <c r="BB18" s="469"/>
      <c r="BC18" s="470"/>
      <c r="BD18" s="471"/>
      <c r="BE18" s="37"/>
      <c r="BF18" s="38"/>
      <c r="BG18" s="39"/>
      <c r="BH18" s="45"/>
      <c r="BI18" s="38"/>
      <c r="BJ18" s="40"/>
      <c r="BK18" s="37"/>
      <c r="BL18" s="38"/>
      <c r="BM18" s="39"/>
      <c r="BN18" s="469"/>
      <c r="BO18" s="470"/>
      <c r="BP18" s="471"/>
      <c r="BQ18" s="37"/>
      <c r="BR18" s="38"/>
      <c r="BS18" s="39"/>
      <c r="BT18" s="45"/>
      <c r="BU18" s="38"/>
      <c r="BV18" s="40"/>
      <c r="BW18" s="37"/>
      <c r="BX18" s="38"/>
      <c r="BY18" s="39"/>
      <c r="BZ18" s="469"/>
      <c r="CA18" s="470"/>
      <c r="CB18" s="471"/>
    </row>
    <row r="19" spans="1:80" ht="12.75" customHeight="1" hidden="1">
      <c r="A19" s="708"/>
      <c r="B19" s="708"/>
      <c r="C19" s="705"/>
      <c r="D19" s="46"/>
      <c r="E19" s="25"/>
      <c r="F19" s="26"/>
      <c r="G19" s="27"/>
      <c r="H19" s="26"/>
      <c r="I19" s="201"/>
      <c r="J19" s="213"/>
      <c r="K19" s="202"/>
      <c r="L19" s="159"/>
      <c r="M19" s="213"/>
      <c r="N19" s="212"/>
      <c r="O19" s="201"/>
      <c r="P19" s="213"/>
      <c r="Q19" s="202"/>
      <c r="R19" s="472"/>
      <c r="S19" s="473"/>
      <c r="T19" s="474"/>
      <c r="U19" s="201"/>
      <c r="V19" s="213"/>
      <c r="W19" s="202"/>
      <c r="X19" s="159"/>
      <c r="Y19" s="213"/>
      <c r="Z19" s="212"/>
      <c r="AA19" s="201"/>
      <c r="AB19" s="213"/>
      <c r="AC19" s="202"/>
      <c r="AD19" s="472"/>
      <c r="AE19" s="473"/>
      <c r="AF19" s="474"/>
      <c r="AG19" s="201"/>
      <c r="AH19" s="213"/>
      <c r="AI19" s="202"/>
      <c r="AJ19" s="159"/>
      <c r="AK19" s="213"/>
      <c r="AL19" s="212"/>
      <c r="AM19" s="201"/>
      <c r="AN19" s="213"/>
      <c r="AO19" s="202"/>
      <c r="AP19" s="472"/>
      <c r="AQ19" s="473"/>
      <c r="AR19" s="474"/>
      <c r="AS19" s="201"/>
      <c r="AT19" s="213"/>
      <c r="AU19" s="202"/>
      <c r="AV19" s="159"/>
      <c r="AW19" s="213"/>
      <c r="AX19" s="212"/>
      <c r="AY19" s="201"/>
      <c r="AZ19" s="213"/>
      <c r="BA19" s="202"/>
      <c r="BB19" s="472"/>
      <c r="BC19" s="473"/>
      <c r="BD19" s="474"/>
      <c r="BE19" s="201"/>
      <c r="BF19" s="213"/>
      <c r="BG19" s="202"/>
      <c r="BH19" s="159"/>
      <c r="BI19" s="213"/>
      <c r="BJ19" s="212"/>
      <c r="BK19" s="201"/>
      <c r="BL19" s="213"/>
      <c r="BM19" s="202"/>
      <c r="BN19" s="472"/>
      <c r="BO19" s="473"/>
      <c r="BP19" s="474"/>
      <c r="BQ19" s="201"/>
      <c r="BR19" s="213"/>
      <c r="BS19" s="202"/>
      <c r="BT19" s="159"/>
      <c r="BU19" s="213"/>
      <c r="BV19" s="212"/>
      <c r="BW19" s="201"/>
      <c r="BX19" s="213"/>
      <c r="BY19" s="202"/>
      <c r="BZ19" s="472"/>
      <c r="CA19" s="473"/>
      <c r="CB19" s="474"/>
    </row>
    <row r="20" spans="1:80" ht="13.5" customHeight="1" hidden="1" thickBot="1">
      <c r="A20" s="708"/>
      <c r="B20" s="722"/>
      <c r="C20" s="706"/>
      <c r="D20" s="47" t="s">
        <v>39</v>
      </c>
      <c r="E20" s="126"/>
      <c r="F20" s="127"/>
      <c r="G20" s="32"/>
      <c r="H20" s="127"/>
      <c r="I20" s="167">
        <f aca="true" t="shared" si="4" ref="I20:S20">I8+I12</f>
        <v>2609</v>
      </c>
      <c r="J20" s="101">
        <f>J8+J12</f>
        <v>22.53</v>
      </c>
      <c r="K20" s="43">
        <f t="shared" si="4"/>
        <v>15.528</v>
      </c>
      <c r="L20" s="167">
        <f t="shared" si="4"/>
        <v>2635</v>
      </c>
      <c r="M20" s="101">
        <f>M8+M12</f>
        <v>22.662</v>
      </c>
      <c r="N20" s="475">
        <f t="shared" si="4"/>
        <v>16.398</v>
      </c>
      <c r="O20" s="167">
        <f t="shared" si="4"/>
        <v>2576</v>
      </c>
      <c r="P20" s="101">
        <f>P8+P12</f>
        <v>22.158</v>
      </c>
      <c r="Q20" s="219">
        <f t="shared" si="4"/>
        <v>16.17</v>
      </c>
      <c r="R20" s="466">
        <f t="shared" si="4"/>
        <v>2507</v>
      </c>
      <c r="S20" s="476">
        <f t="shared" si="4"/>
        <v>21.780000000000005</v>
      </c>
      <c r="T20" s="468">
        <f>+T8+T12</f>
        <v>16.355999999999998</v>
      </c>
      <c r="U20" s="167">
        <f aca="true" t="shared" si="5" ref="U20:AE20">U8+U12</f>
        <v>2370</v>
      </c>
      <c r="V20" s="101">
        <f t="shared" si="5"/>
        <v>20.418</v>
      </c>
      <c r="W20" s="43">
        <f t="shared" si="5"/>
        <v>16.518</v>
      </c>
      <c r="X20" s="167">
        <f t="shared" si="5"/>
        <v>2410</v>
      </c>
      <c r="Y20" s="101">
        <f t="shared" si="5"/>
        <v>20.496</v>
      </c>
      <c r="Z20" s="475">
        <f t="shared" si="5"/>
        <v>16.506</v>
      </c>
      <c r="AA20" s="167">
        <f t="shared" si="5"/>
        <v>2392</v>
      </c>
      <c r="AB20" s="101">
        <f t="shared" si="5"/>
        <v>20.735999999999997</v>
      </c>
      <c r="AC20" s="219">
        <f t="shared" si="5"/>
        <v>16.32</v>
      </c>
      <c r="AD20" s="466">
        <f t="shared" si="5"/>
        <v>2277</v>
      </c>
      <c r="AE20" s="476">
        <f t="shared" si="5"/>
        <v>20.718000000000004</v>
      </c>
      <c r="AF20" s="468">
        <f>+AF8+AF12</f>
        <v>14.826</v>
      </c>
      <c r="AG20" s="167">
        <f aca="true" t="shared" si="6" ref="AG20:AQ20">AG8+AG12</f>
        <v>2332</v>
      </c>
      <c r="AH20" s="101">
        <f t="shared" si="6"/>
        <v>21.078000000000003</v>
      </c>
      <c r="AI20" s="43">
        <f t="shared" si="6"/>
        <v>13.59</v>
      </c>
      <c r="AJ20" s="167">
        <f t="shared" si="6"/>
        <v>2425</v>
      </c>
      <c r="AK20" s="101">
        <f t="shared" si="6"/>
        <v>21.96</v>
      </c>
      <c r="AL20" s="475">
        <f t="shared" si="6"/>
        <v>13.704</v>
      </c>
      <c r="AM20" s="167">
        <f t="shared" si="6"/>
        <v>2549</v>
      </c>
      <c r="AN20" s="101">
        <f t="shared" si="6"/>
        <v>23.2624</v>
      </c>
      <c r="AO20" s="219">
        <f t="shared" si="6"/>
        <v>14.123999999999999</v>
      </c>
      <c r="AP20" s="466">
        <f t="shared" si="6"/>
        <v>2453</v>
      </c>
      <c r="AQ20" s="476">
        <f t="shared" si="6"/>
        <v>22.32</v>
      </c>
      <c r="AR20" s="468">
        <f>+AR8+AR12</f>
        <v>13.77</v>
      </c>
      <c r="AS20" s="167">
        <f aca="true" t="shared" si="7" ref="AS20:BC20">AS8+AS12</f>
        <v>2429</v>
      </c>
      <c r="AT20" s="101">
        <f t="shared" si="7"/>
        <v>21.809999999999995</v>
      </c>
      <c r="AU20" s="43">
        <f t="shared" si="7"/>
        <v>14.238</v>
      </c>
      <c r="AV20" s="167">
        <f t="shared" si="7"/>
        <v>2357</v>
      </c>
      <c r="AW20" s="101">
        <f t="shared" si="7"/>
        <v>22.554000000000002</v>
      </c>
      <c r="AX20" s="475">
        <f t="shared" si="7"/>
        <v>14.418</v>
      </c>
      <c r="AY20" s="167">
        <f t="shared" si="7"/>
        <v>2620</v>
      </c>
      <c r="AZ20" s="101">
        <f t="shared" si="7"/>
        <v>23.694</v>
      </c>
      <c r="BA20" s="219">
        <f t="shared" si="7"/>
        <v>14.501999999999999</v>
      </c>
      <c r="BB20" s="466">
        <f t="shared" si="7"/>
        <v>2633</v>
      </c>
      <c r="BC20" s="476">
        <f t="shared" si="7"/>
        <v>24.162</v>
      </c>
      <c r="BD20" s="468">
        <f>+BD8+BD12</f>
        <v>14.664000000000001</v>
      </c>
      <c r="BE20" s="167">
        <f aca="true" t="shared" si="8" ref="BE20:BO20">BE8+BE12</f>
        <v>2655</v>
      </c>
      <c r="BF20" s="101">
        <f t="shared" si="8"/>
        <v>23.790000000000003</v>
      </c>
      <c r="BG20" s="43">
        <f t="shared" si="8"/>
        <v>14.712</v>
      </c>
      <c r="BH20" s="167">
        <f t="shared" si="8"/>
        <v>2599</v>
      </c>
      <c r="BI20" s="101">
        <f t="shared" si="8"/>
        <v>23.082</v>
      </c>
      <c r="BJ20" s="475">
        <f t="shared" si="8"/>
        <v>14.832</v>
      </c>
      <c r="BK20" s="167">
        <f t="shared" si="8"/>
        <v>2474</v>
      </c>
      <c r="BL20" s="101">
        <f t="shared" si="8"/>
        <v>22.35</v>
      </c>
      <c r="BM20" s="219">
        <f t="shared" si="8"/>
        <v>14.670000000000002</v>
      </c>
      <c r="BN20" s="466">
        <f t="shared" si="8"/>
        <v>2335</v>
      </c>
      <c r="BO20" s="476">
        <f t="shared" si="8"/>
        <v>23.046</v>
      </c>
      <c r="BP20" s="468">
        <f>+BP8+BP12</f>
        <v>14.316</v>
      </c>
      <c r="BQ20" s="167">
        <f aca="true" t="shared" si="9" ref="BQ20:CA20">BQ8+BQ12</f>
        <v>2547</v>
      </c>
      <c r="BR20" s="101">
        <f t="shared" si="9"/>
        <v>22.914</v>
      </c>
      <c r="BS20" s="43">
        <f t="shared" si="9"/>
        <v>14.370000000000001</v>
      </c>
      <c r="BT20" s="167">
        <f t="shared" si="9"/>
        <v>2487</v>
      </c>
      <c r="BU20" s="101">
        <f t="shared" si="9"/>
        <v>22.133800000000004</v>
      </c>
      <c r="BV20" s="475">
        <f t="shared" si="9"/>
        <v>15.173999999999998</v>
      </c>
      <c r="BW20" s="167">
        <f t="shared" si="9"/>
        <v>2480</v>
      </c>
      <c r="BX20" s="101">
        <f t="shared" si="9"/>
        <v>22.344</v>
      </c>
      <c r="BY20" s="219">
        <f t="shared" si="9"/>
        <v>15.317999999999998</v>
      </c>
      <c r="BZ20" s="466">
        <f t="shared" si="9"/>
        <v>2576</v>
      </c>
      <c r="CA20" s="476">
        <f t="shared" si="9"/>
        <v>23.022000000000002</v>
      </c>
      <c r="CB20" s="468">
        <f>+CB8+CB12</f>
        <v>15.774</v>
      </c>
    </row>
    <row r="21" spans="1:80" ht="12" customHeight="1">
      <c r="A21" s="708"/>
      <c r="B21" s="707" t="s">
        <v>19</v>
      </c>
      <c r="C21" s="667" t="s">
        <v>20</v>
      </c>
      <c r="D21" s="668"/>
      <c r="E21" s="668"/>
      <c r="F21" s="686"/>
      <c r="G21" s="712"/>
      <c r="H21" s="713"/>
      <c r="I21" s="12" t="s">
        <v>3</v>
      </c>
      <c r="J21" s="13" t="s">
        <v>4</v>
      </c>
      <c r="K21" s="14" t="s">
        <v>5</v>
      </c>
      <c r="L21" s="12" t="s">
        <v>3</v>
      </c>
      <c r="M21" s="13" t="s">
        <v>4</v>
      </c>
      <c r="N21" s="14" t="s">
        <v>5</v>
      </c>
      <c r="O21" s="12" t="s">
        <v>3</v>
      </c>
      <c r="P21" s="13" t="s">
        <v>4</v>
      </c>
      <c r="Q21" s="14" t="s">
        <v>5</v>
      </c>
      <c r="R21" s="12" t="s">
        <v>3</v>
      </c>
      <c r="S21" s="13" t="s">
        <v>4</v>
      </c>
      <c r="T21" s="14" t="s">
        <v>5</v>
      </c>
      <c r="U21" s="12" t="s">
        <v>3</v>
      </c>
      <c r="V21" s="13" t="s">
        <v>4</v>
      </c>
      <c r="W21" s="14" t="s">
        <v>5</v>
      </c>
      <c r="X21" s="12" t="s">
        <v>3</v>
      </c>
      <c r="Y21" s="13" t="s">
        <v>4</v>
      </c>
      <c r="Z21" s="14" t="s">
        <v>5</v>
      </c>
      <c r="AA21" s="12" t="s">
        <v>3</v>
      </c>
      <c r="AB21" s="13" t="s">
        <v>4</v>
      </c>
      <c r="AC21" s="14" t="s">
        <v>5</v>
      </c>
      <c r="AD21" s="12" t="s">
        <v>3</v>
      </c>
      <c r="AE21" s="13" t="s">
        <v>4</v>
      </c>
      <c r="AF21" s="14" t="s">
        <v>5</v>
      </c>
      <c r="AG21" s="12" t="s">
        <v>3</v>
      </c>
      <c r="AH21" s="13" t="s">
        <v>4</v>
      </c>
      <c r="AI21" s="14" t="s">
        <v>5</v>
      </c>
      <c r="AJ21" s="12" t="s">
        <v>3</v>
      </c>
      <c r="AK21" s="13" t="s">
        <v>4</v>
      </c>
      <c r="AL21" s="14" t="s">
        <v>5</v>
      </c>
      <c r="AM21" s="12" t="s">
        <v>3</v>
      </c>
      <c r="AN21" s="13" t="s">
        <v>4</v>
      </c>
      <c r="AO21" s="14" t="s">
        <v>5</v>
      </c>
      <c r="AP21" s="12" t="s">
        <v>3</v>
      </c>
      <c r="AQ21" s="13" t="s">
        <v>4</v>
      </c>
      <c r="AR21" s="14" t="s">
        <v>5</v>
      </c>
      <c r="AS21" s="12" t="s">
        <v>3</v>
      </c>
      <c r="AT21" s="13" t="s">
        <v>4</v>
      </c>
      <c r="AU21" s="14" t="s">
        <v>5</v>
      </c>
      <c r="AV21" s="12" t="s">
        <v>3</v>
      </c>
      <c r="AW21" s="13" t="s">
        <v>4</v>
      </c>
      <c r="AX21" s="14" t="s">
        <v>5</v>
      </c>
      <c r="AY21" s="12" t="s">
        <v>3</v>
      </c>
      <c r="AZ21" s="13" t="s">
        <v>4</v>
      </c>
      <c r="BA21" s="14" t="s">
        <v>5</v>
      </c>
      <c r="BB21" s="12" t="s">
        <v>3</v>
      </c>
      <c r="BC21" s="13" t="s">
        <v>4</v>
      </c>
      <c r="BD21" s="14" t="s">
        <v>5</v>
      </c>
      <c r="BE21" s="12" t="s">
        <v>3</v>
      </c>
      <c r="BF21" s="13" t="s">
        <v>4</v>
      </c>
      <c r="BG21" s="14" t="s">
        <v>5</v>
      </c>
      <c r="BH21" s="12" t="s">
        <v>3</v>
      </c>
      <c r="BI21" s="13" t="s">
        <v>4</v>
      </c>
      <c r="BJ21" s="14" t="s">
        <v>5</v>
      </c>
      <c r="BK21" s="12" t="s">
        <v>3</v>
      </c>
      <c r="BL21" s="13" t="s">
        <v>4</v>
      </c>
      <c r="BM21" s="14" t="s">
        <v>5</v>
      </c>
      <c r="BN21" s="12" t="s">
        <v>3</v>
      </c>
      <c r="BO21" s="13" t="s">
        <v>4</v>
      </c>
      <c r="BP21" s="14" t="s">
        <v>5</v>
      </c>
      <c r="BQ21" s="12" t="s">
        <v>3</v>
      </c>
      <c r="BR21" s="13" t="s">
        <v>4</v>
      </c>
      <c r="BS21" s="14" t="s">
        <v>5</v>
      </c>
      <c r="BT21" s="12" t="s">
        <v>3</v>
      </c>
      <c r="BU21" s="13" t="s">
        <v>4</v>
      </c>
      <c r="BV21" s="14" t="s">
        <v>5</v>
      </c>
      <c r="BW21" s="12" t="s">
        <v>3</v>
      </c>
      <c r="BX21" s="13" t="s">
        <v>4</v>
      </c>
      <c r="BY21" s="14" t="s">
        <v>5</v>
      </c>
      <c r="BZ21" s="12" t="s">
        <v>3</v>
      </c>
      <c r="CA21" s="13" t="s">
        <v>4</v>
      </c>
      <c r="CB21" s="14" t="s">
        <v>5</v>
      </c>
    </row>
    <row r="22" spans="1:80" ht="15" customHeight="1" thickBot="1">
      <c r="A22" s="708"/>
      <c r="B22" s="708"/>
      <c r="C22" s="689"/>
      <c r="D22" s="676"/>
      <c r="E22" s="676"/>
      <c r="F22" s="711"/>
      <c r="G22" s="220"/>
      <c r="H22" s="475"/>
      <c r="I22" s="144" t="s">
        <v>6</v>
      </c>
      <c r="J22" s="477" t="s">
        <v>7</v>
      </c>
      <c r="K22" s="478" t="s">
        <v>8</v>
      </c>
      <c r="L22" s="144" t="s">
        <v>6</v>
      </c>
      <c r="M22" s="477" t="s">
        <v>7</v>
      </c>
      <c r="N22" s="478" t="s">
        <v>8</v>
      </c>
      <c r="O22" s="144" t="s">
        <v>6</v>
      </c>
      <c r="P22" s="477" t="s">
        <v>7</v>
      </c>
      <c r="Q22" s="478" t="s">
        <v>8</v>
      </c>
      <c r="R22" s="144" t="s">
        <v>6</v>
      </c>
      <c r="S22" s="477" t="s">
        <v>7</v>
      </c>
      <c r="T22" s="478" t="s">
        <v>8</v>
      </c>
      <c r="U22" s="144" t="s">
        <v>6</v>
      </c>
      <c r="V22" s="477" t="s">
        <v>7</v>
      </c>
      <c r="W22" s="478" t="s">
        <v>8</v>
      </c>
      <c r="X22" s="144" t="s">
        <v>6</v>
      </c>
      <c r="Y22" s="477" t="s">
        <v>7</v>
      </c>
      <c r="Z22" s="478" t="s">
        <v>8</v>
      </c>
      <c r="AA22" s="144" t="s">
        <v>6</v>
      </c>
      <c r="AB22" s="477" t="s">
        <v>7</v>
      </c>
      <c r="AC22" s="478" t="s">
        <v>8</v>
      </c>
      <c r="AD22" s="144" t="s">
        <v>6</v>
      </c>
      <c r="AE22" s="477" t="s">
        <v>7</v>
      </c>
      <c r="AF22" s="478" t="s">
        <v>8</v>
      </c>
      <c r="AG22" s="144" t="s">
        <v>6</v>
      </c>
      <c r="AH22" s="477" t="s">
        <v>7</v>
      </c>
      <c r="AI22" s="478" t="s">
        <v>8</v>
      </c>
      <c r="AJ22" s="144" t="s">
        <v>6</v>
      </c>
      <c r="AK22" s="477" t="s">
        <v>7</v>
      </c>
      <c r="AL22" s="478" t="s">
        <v>8</v>
      </c>
      <c r="AM22" s="144" t="s">
        <v>6</v>
      </c>
      <c r="AN22" s="477" t="s">
        <v>7</v>
      </c>
      <c r="AO22" s="478" t="s">
        <v>8</v>
      </c>
      <c r="AP22" s="144" t="s">
        <v>6</v>
      </c>
      <c r="AQ22" s="477" t="s">
        <v>7</v>
      </c>
      <c r="AR22" s="478" t="s">
        <v>8</v>
      </c>
      <c r="AS22" s="144" t="s">
        <v>6</v>
      </c>
      <c r="AT22" s="477" t="s">
        <v>7</v>
      </c>
      <c r="AU22" s="478" t="s">
        <v>8</v>
      </c>
      <c r="AV22" s="144" t="s">
        <v>6</v>
      </c>
      <c r="AW22" s="477" t="s">
        <v>7</v>
      </c>
      <c r="AX22" s="478" t="s">
        <v>8</v>
      </c>
      <c r="AY22" s="144" t="s">
        <v>6</v>
      </c>
      <c r="AZ22" s="477" t="s">
        <v>7</v>
      </c>
      <c r="BA22" s="478" t="s">
        <v>8</v>
      </c>
      <c r="BB22" s="144" t="s">
        <v>6</v>
      </c>
      <c r="BC22" s="477" t="s">
        <v>7</v>
      </c>
      <c r="BD22" s="478" t="s">
        <v>8</v>
      </c>
      <c r="BE22" s="144" t="s">
        <v>6</v>
      </c>
      <c r="BF22" s="477" t="s">
        <v>7</v>
      </c>
      <c r="BG22" s="478" t="s">
        <v>8</v>
      </c>
      <c r="BH22" s="144" t="s">
        <v>6</v>
      </c>
      <c r="BI22" s="477" t="s">
        <v>7</v>
      </c>
      <c r="BJ22" s="478" t="s">
        <v>8</v>
      </c>
      <c r="BK22" s="144" t="s">
        <v>6</v>
      </c>
      <c r="BL22" s="477" t="s">
        <v>7</v>
      </c>
      <c r="BM22" s="478" t="s">
        <v>8</v>
      </c>
      <c r="BN22" s="144" t="s">
        <v>6</v>
      </c>
      <c r="BO22" s="477" t="s">
        <v>7</v>
      </c>
      <c r="BP22" s="478" t="s">
        <v>8</v>
      </c>
      <c r="BQ22" s="144" t="s">
        <v>6</v>
      </c>
      <c r="BR22" s="477" t="s">
        <v>7</v>
      </c>
      <c r="BS22" s="478" t="s">
        <v>8</v>
      </c>
      <c r="BT22" s="144" t="s">
        <v>6</v>
      </c>
      <c r="BU22" s="477" t="s">
        <v>7</v>
      </c>
      <c r="BV22" s="478" t="s">
        <v>8</v>
      </c>
      <c r="BW22" s="144" t="s">
        <v>6</v>
      </c>
      <c r="BX22" s="477" t="s">
        <v>7</v>
      </c>
      <c r="BY22" s="478" t="s">
        <v>8</v>
      </c>
      <c r="BZ22" s="144" t="s">
        <v>6</v>
      </c>
      <c r="CA22" s="477" t="s">
        <v>7</v>
      </c>
      <c r="CB22" s="478" t="s">
        <v>8</v>
      </c>
    </row>
    <row r="23" spans="1:80" ht="12" customHeight="1">
      <c r="A23" s="708"/>
      <c r="B23" s="709"/>
      <c r="C23" s="479" t="s">
        <v>111</v>
      </c>
      <c r="D23" s="480"/>
      <c r="E23" s="481" t="s">
        <v>77</v>
      </c>
      <c r="F23" s="213"/>
      <c r="G23" s="213"/>
      <c r="H23" s="212"/>
      <c r="I23" s="161">
        <v>107</v>
      </c>
      <c r="J23" s="48">
        <v>0.866</v>
      </c>
      <c r="K23" s="39">
        <v>0.84</v>
      </c>
      <c r="L23" s="150">
        <v>106</v>
      </c>
      <c r="M23" s="48">
        <v>0.864</v>
      </c>
      <c r="N23" s="212">
        <v>0.6</v>
      </c>
      <c r="O23" s="37">
        <v>106</v>
      </c>
      <c r="P23" s="48">
        <v>0.864</v>
      </c>
      <c r="Q23" s="39">
        <v>0.72</v>
      </c>
      <c r="R23" s="37">
        <v>105</v>
      </c>
      <c r="S23" s="48">
        <v>0.859</v>
      </c>
      <c r="T23" s="39">
        <v>0.84</v>
      </c>
      <c r="U23" s="37">
        <v>106</v>
      </c>
      <c r="V23" s="48">
        <v>0.859</v>
      </c>
      <c r="W23" s="39">
        <v>0.48</v>
      </c>
      <c r="X23" s="159">
        <v>107</v>
      </c>
      <c r="Y23" s="48">
        <v>0.857</v>
      </c>
      <c r="Z23" s="212">
        <v>0.72</v>
      </c>
      <c r="AA23" s="37">
        <v>101</v>
      </c>
      <c r="AB23" s="48">
        <v>0.83</v>
      </c>
      <c r="AC23" s="39">
        <v>0.72</v>
      </c>
      <c r="AD23" s="37">
        <v>95</v>
      </c>
      <c r="AE23" s="48">
        <v>0.83</v>
      </c>
      <c r="AF23" s="39">
        <v>0.84</v>
      </c>
      <c r="AG23" s="37">
        <v>96</v>
      </c>
      <c r="AH23" s="48">
        <v>0.8280000000000001</v>
      </c>
      <c r="AI23" s="39">
        <v>0.88</v>
      </c>
      <c r="AJ23" s="159">
        <v>96</v>
      </c>
      <c r="AK23" s="48">
        <v>0.826</v>
      </c>
      <c r="AL23" s="212">
        <v>0.72</v>
      </c>
      <c r="AM23" s="37">
        <v>98</v>
      </c>
      <c r="AN23" s="48">
        <v>0.852</v>
      </c>
      <c r="AO23" s="39">
        <v>0.6</v>
      </c>
      <c r="AP23" s="37">
        <v>96</v>
      </c>
      <c r="AQ23" s="48">
        <v>0.835</v>
      </c>
      <c r="AR23" s="39">
        <v>0.6</v>
      </c>
      <c r="AS23" s="37">
        <v>99</v>
      </c>
      <c r="AT23" s="48">
        <v>0.842</v>
      </c>
      <c r="AU23" s="39">
        <v>0.6</v>
      </c>
      <c r="AV23" s="159">
        <v>92</v>
      </c>
      <c r="AW23" s="48">
        <v>0.85</v>
      </c>
      <c r="AX23" s="212">
        <v>0.6</v>
      </c>
      <c r="AY23" s="37">
        <v>95</v>
      </c>
      <c r="AZ23" s="48">
        <v>0.814</v>
      </c>
      <c r="BA23" s="39">
        <v>0.6</v>
      </c>
      <c r="BB23" s="37">
        <v>88</v>
      </c>
      <c r="BC23" s="48">
        <v>0.806</v>
      </c>
      <c r="BD23" s="39">
        <v>0.6</v>
      </c>
      <c r="BE23" s="37">
        <v>94</v>
      </c>
      <c r="BF23" s="48">
        <v>0.811</v>
      </c>
      <c r="BG23" s="39">
        <v>0.48</v>
      </c>
      <c r="BH23" s="159">
        <v>97</v>
      </c>
      <c r="BI23" s="48">
        <v>0.811</v>
      </c>
      <c r="BJ23" s="212">
        <v>0.482</v>
      </c>
      <c r="BK23" s="37">
        <v>92</v>
      </c>
      <c r="BL23" s="48">
        <v>0.797</v>
      </c>
      <c r="BM23" s="39">
        <v>0.4</v>
      </c>
      <c r="BN23" s="37">
        <v>82</v>
      </c>
      <c r="BO23" s="48">
        <v>0.794</v>
      </c>
      <c r="BP23" s="39">
        <v>0.72</v>
      </c>
      <c r="BQ23" s="37">
        <v>92</v>
      </c>
      <c r="BR23" s="48">
        <v>0.797</v>
      </c>
      <c r="BS23" s="39">
        <v>0.48</v>
      </c>
      <c r="BT23" s="159">
        <v>96</v>
      </c>
      <c r="BU23" s="48">
        <v>0.814</v>
      </c>
      <c r="BV23" s="212">
        <v>0.6</v>
      </c>
      <c r="BW23" s="37">
        <v>95</v>
      </c>
      <c r="BX23" s="48">
        <v>0.8160000000000001</v>
      </c>
      <c r="BY23" s="39">
        <v>0.6</v>
      </c>
      <c r="BZ23" s="37">
        <v>97</v>
      </c>
      <c r="CA23" s="48">
        <v>0.8160000000000001</v>
      </c>
      <c r="CB23" s="39">
        <v>0.72</v>
      </c>
    </row>
    <row r="24" spans="1:80" ht="12" customHeight="1">
      <c r="A24" s="708"/>
      <c r="B24" s="709"/>
      <c r="C24" s="479" t="s">
        <v>112</v>
      </c>
      <c r="D24" s="480"/>
      <c r="E24" s="481" t="s">
        <v>47</v>
      </c>
      <c r="F24" s="213"/>
      <c r="G24" s="213"/>
      <c r="H24" s="212"/>
      <c r="I24" s="151">
        <v>42</v>
      </c>
      <c r="J24" s="160">
        <v>0.343</v>
      </c>
      <c r="K24" s="202">
        <v>0.433</v>
      </c>
      <c r="L24" s="150">
        <v>46</v>
      </c>
      <c r="M24" s="160">
        <v>0.373</v>
      </c>
      <c r="N24" s="212">
        <v>0.438</v>
      </c>
      <c r="O24" s="201">
        <v>50</v>
      </c>
      <c r="P24" s="160">
        <v>0.41</v>
      </c>
      <c r="Q24" s="202">
        <v>0.439</v>
      </c>
      <c r="R24" s="201">
        <v>51</v>
      </c>
      <c r="S24" s="160">
        <v>0.415</v>
      </c>
      <c r="T24" s="202">
        <v>0.438</v>
      </c>
      <c r="U24" s="201">
        <v>50</v>
      </c>
      <c r="V24" s="160">
        <v>0.405</v>
      </c>
      <c r="W24" s="202">
        <v>0.442</v>
      </c>
      <c r="X24" s="159">
        <v>51</v>
      </c>
      <c r="Y24" s="160">
        <v>0.41</v>
      </c>
      <c r="Z24" s="212">
        <v>0.444</v>
      </c>
      <c r="AA24" s="201">
        <v>49</v>
      </c>
      <c r="AB24" s="160">
        <v>0.4</v>
      </c>
      <c r="AC24" s="202">
        <v>0.436</v>
      </c>
      <c r="AD24" s="201">
        <v>48</v>
      </c>
      <c r="AE24" s="160">
        <v>0.423</v>
      </c>
      <c r="AF24" s="202">
        <v>0.442</v>
      </c>
      <c r="AG24" s="201">
        <v>50</v>
      </c>
      <c r="AH24" s="160">
        <v>0.433</v>
      </c>
      <c r="AI24" s="202">
        <v>0.435</v>
      </c>
      <c r="AJ24" s="159">
        <v>50</v>
      </c>
      <c r="AK24" s="160">
        <v>0.434</v>
      </c>
      <c r="AL24" s="212">
        <v>0.43</v>
      </c>
      <c r="AM24" s="201">
        <v>49</v>
      </c>
      <c r="AN24" s="160">
        <v>0.429</v>
      </c>
      <c r="AO24" s="202">
        <v>0.412</v>
      </c>
      <c r="AP24" s="201">
        <v>47</v>
      </c>
      <c r="AQ24" s="160">
        <v>0.41</v>
      </c>
      <c r="AR24" s="202">
        <v>0.4</v>
      </c>
      <c r="AS24" s="201">
        <v>45</v>
      </c>
      <c r="AT24" s="160">
        <v>0.385</v>
      </c>
      <c r="AU24" s="202">
        <v>0.404</v>
      </c>
      <c r="AV24" s="159">
        <v>42</v>
      </c>
      <c r="AW24" s="160">
        <v>0.385</v>
      </c>
      <c r="AX24" s="212">
        <v>0.396</v>
      </c>
      <c r="AY24" s="201">
        <v>43</v>
      </c>
      <c r="AZ24" s="160">
        <v>0.366</v>
      </c>
      <c r="BA24" s="202">
        <v>0.379</v>
      </c>
      <c r="BB24" s="201">
        <v>40</v>
      </c>
      <c r="BC24" s="160">
        <v>0.362</v>
      </c>
      <c r="BD24" s="202">
        <v>0.379</v>
      </c>
      <c r="BE24" s="201">
        <v>43</v>
      </c>
      <c r="BF24" s="160">
        <v>0.369</v>
      </c>
      <c r="BG24" s="202">
        <v>0.384</v>
      </c>
      <c r="BH24" s="159">
        <v>47</v>
      </c>
      <c r="BI24" s="160">
        <v>0.394</v>
      </c>
      <c r="BJ24" s="212">
        <v>0.405</v>
      </c>
      <c r="BK24" s="201">
        <v>43</v>
      </c>
      <c r="BL24" s="160">
        <v>0.374</v>
      </c>
      <c r="BM24" s="202">
        <v>0.407</v>
      </c>
      <c r="BN24" s="201">
        <v>42</v>
      </c>
      <c r="BO24" s="160">
        <v>0.412</v>
      </c>
      <c r="BP24" s="202">
        <v>0.403</v>
      </c>
      <c r="BQ24" s="201">
        <v>43</v>
      </c>
      <c r="BR24" s="160">
        <v>0.367</v>
      </c>
      <c r="BS24" s="202">
        <v>0.378</v>
      </c>
      <c r="BT24" s="159">
        <v>42</v>
      </c>
      <c r="BU24" s="160">
        <v>0.355</v>
      </c>
      <c r="BV24" s="212">
        <v>0.418</v>
      </c>
      <c r="BW24" s="201">
        <v>49</v>
      </c>
      <c r="BX24" s="160">
        <v>0.423</v>
      </c>
      <c r="BY24" s="202">
        <v>0.446</v>
      </c>
      <c r="BZ24" s="201">
        <v>53</v>
      </c>
      <c r="CA24" s="160">
        <v>0.444</v>
      </c>
      <c r="CB24" s="202">
        <v>0.453</v>
      </c>
    </row>
    <row r="25" spans="1:80" ht="12" customHeight="1">
      <c r="A25" s="708"/>
      <c r="B25" s="709"/>
      <c r="C25" s="479" t="s">
        <v>113</v>
      </c>
      <c r="D25" s="480"/>
      <c r="E25" s="481" t="s">
        <v>48</v>
      </c>
      <c r="F25" s="29"/>
      <c r="G25" s="213"/>
      <c r="H25" s="212"/>
      <c r="I25" s="111">
        <v>81</v>
      </c>
      <c r="J25" s="160">
        <v>0.66</v>
      </c>
      <c r="K25" s="30">
        <v>0.6</v>
      </c>
      <c r="L25" s="112">
        <v>85</v>
      </c>
      <c r="M25" s="160">
        <v>0.6960000000000001</v>
      </c>
      <c r="N25" s="162">
        <v>0.667</v>
      </c>
      <c r="O25" s="28">
        <v>81</v>
      </c>
      <c r="P25" s="160">
        <v>0.662</v>
      </c>
      <c r="Q25" s="30">
        <v>0.638</v>
      </c>
      <c r="R25" s="28">
        <v>81</v>
      </c>
      <c r="S25" s="160">
        <v>0.665</v>
      </c>
      <c r="T25" s="30">
        <v>0.677</v>
      </c>
      <c r="U25" s="28">
        <v>80</v>
      </c>
      <c r="V25" s="160">
        <v>0.646</v>
      </c>
      <c r="W25" s="30">
        <v>0.641</v>
      </c>
      <c r="X25" s="117">
        <v>79</v>
      </c>
      <c r="Y25" s="160">
        <v>0.631</v>
      </c>
      <c r="Z25" s="162">
        <v>0.61</v>
      </c>
      <c r="AA25" s="28">
        <v>86</v>
      </c>
      <c r="AB25" s="160">
        <v>0.701</v>
      </c>
      <c r="AC25" s="30">
        <v>0.679</v>
      </c>
      <c r="AD25" s="28">
        <v>79</v>
      </c>
      <c r="AE25" s="160">
        <v>0.686</v>
      </c>
      <c r="AF25" s="30">
        <v>0.658</v>
      </c>
      <c r="AG25" s="28">
        <v>86</v>
      </c>
      <c r="AH25" s="160">
        <v>0.737</v>
      </c>
      <c r="AI25" s="30">
        <v>0.667</v>
      </c>
      <c r="AJ25" s="117">
        <v>86</v>
      </c>
      <c r="AK25" s="160">
        <v>0.744</v>
      </c>
      <c r="AL25" s="162">
        <v>0.689</v>
      </c>
      <c r="AM25" s="28">
        <v>83</v>
      </c>
      <c r="AN25" s="160">
        <v>0.722</v>
      </c>
      <c r="AO25" s="30">
        <v>0.677</v>
      </c>
      <c r="AP25" s="28">
        <v>82</v>
      </c>
      <c r="AQ25" s="160">
        <v>0.71</v>
      </c>
      <c r="AR25" s="30">
        <v>0.662</v>
      </c>
      <c r="AS25" s="28">
        <v>82</v>
      </c>
      <c r="AT25" s="160">
        <v>0.694</v>
      </c>
      <c r="AU25" s="30">
        <v>0.674</v>
      </c>
      <c r="AV25" s="117">
        <v>79</v>
      </c>
      <c r="AW25" s="160">
        <v>0.734</v>
      </c>
      <c r="AX25" s="162">
        <v>0.703</v>
      </c>
      <c r="AY25" s="28">
        <v>83</v>
      </c>
      <c r="AZ25" s="160">
        <v>0.713</v>
      </c>
      <c r="BA25" s="30">
        <v>0.679</v>
      </c>
      <c r="BB25" s="28">
        <v>70</v>
      </c>
      <c r="BC25" s="160">
        <v>0.641</v>
      </c>
      <c r="BD25" s="30">
        <v>0.671</v>
      </c>
      <c r="BE25" s="28">
        <v>72</v>
      </c>
      <c r="BF25" s="160">
        <v>0.617</v>
      </c>
      <c r="BG25" s="30">
        <v>0.642</v>
      </c>
      <c r="BH25" s="117">
        <v>80</v>
      </c>
      <c r="BI25" s="160">
        <v>0.667</v>
      </c>
      <c r="BJ25" s="162">
        <v>0.655</v>
      </c>
      <c r="BK25" s="28">
        <v>76</v>
      </c>
      <c r="BL25" s="160">
        <v>0.662</v>
      </c>
      <c r="BM25" s="30">
        <v>0.665</v>
      </c>
      <c r="BN25" s="28">
        <v>67</v>
      </c>
      <c r="BO25" s="160">
        <v>0.648</v>
      </c>
      <c r="BP25" s="30">
        <v>0.638</v>
      </c>
      <c r="BQ25" s="28">
        <v>79</v>
      </c>
      <c r="BR25" s="160">
        <v>0.682</v>
      </c>
      <c r="BS25" s="30">
        <v>0.61</v>
      </c>
      <c r="BT25" s="117">
        <v>78</v>
      </c>
      <c r="BU25" s="160">
        <v>0.667</v>
      </c>
      <c r="BV25" s="162">
        <v>0.612</v>
      </c>
      <c r="BW25" s="28">
        <v>79</v>
      </c>
      <c r="BX25" s="160">
        <v>0.679</v>
      </c>
      <c r="BY25" s="30">
        <v>0.648</v>
      </c>
      <c r="BZ25" s="28">
        <v>77</v>
      </c>
      <c r="CA25" s="160">
        <v>0.65</v>
      </c>
      <c r="CB25" s="30">
        <v>0.634</v>
      </c>
    </row>
    <row r="26" spans="1:80" ht="12" customHeight="1">
      <c r="A26" s="708"/>
      <c r="B26" s="709"/>
      <c r="C26" s="479" t="s">
        <v>114</v>
      </c>
      <c r="D26" s="480"/>
      <c r="E26" s="481" t="s">
        <v>49</v>
      </c>
      <c r="F26" s="29"/>
      <c r="G26" s="213"/>
      <c r="H26" s="212"/>
      <c r="I26" s="111">
        <v>4</v>
      </c>
      <c r="J26" s="160">
        <v>0.036000000000000004</v>
      </c>
      <c r="K26" s="30">
        <v>0.03</v>
      </c>
      <c r="L26" s="112">
        <v>6</v>
      </c>
      <c r="M26" s="160">
        <v>0.052</v>
      </c>
      <c r="N26" s="162">
        <v>0.044</v>
      </c>
      <c r="O26" s="28">
        <v>6</v>
      </c>
      <c r="P26" s="160">
        <v>0.053</v>
      </c>
      <c r="Q26" s="30">
        <v>0.044</v>
      </c>
      <c r="R26" s="28">
        <v>6</v>
      </c>
      <c r="S26" s="160">
        <v>0.053</v>
      </c>
      <c r="T26" s="30">
        <v>0.044</v>
      </c>
      <c r="U26" s="28">
        <v>7</v>
      </c>
      <c r="V26" s="160">
        <v>0.053</v>
      </c>
      <c r="W26" s="30">
        <v>0.044</v>
      </c>
      <c r="X26" s="117">
        <v>7</v>
      </c>
      <c r="Y26" s="160">
        <v>0.053</v>
      </c>
      <c r="Z26" s="162">
        <v>0.043</v>
      </c>
      <c r="AA26" s="28">
        <v>6</v>
      </c>
      <c r="AB26" s="160">
        <v>0.053</v>
      </c>
      <c r="AC26" s="30">
        <v>0.044</v>
      </c>
      <c r="AD26" s="28">
        <v>6</v>
      </c>
      <c r="AE26" s="160">
        <v>0.052</v>
      </c>
      <c r="AF26" s="30">
        <v>0.043</v>
      </c>
      <c r="AG26" s="28">
        <v>6</v>
      </c>
      <c r="AH26" s="160">
        <v>0.052</v>
      </c>
      <c r="AI26" s="30">
        <v>0.043</v>
      </c>
      <c r="AJ26" s="117">
        <v>6</v>
      </c>
      <c r="AK26" s="160">
        <v>0.052</v>
      </c>
      <c r="AL26" s="162">
        <v>0.043</v>
      </c>
      <c r="AM26" s="28">
        <v>6</v>
      </c>
      <c r="AN26" s="160">
        <v>0.052</v>
      </c>
      <c r="AO26" s="30">
        <v>0.043</v>
      </c>
      <c r="AP26" s="28">
        <v>6</v>
      </c>
      <c r="AQ26" s="160">
        <v>0.05</v>
      </c>
      <c r="AR26" s="30">
        <v>0.041</v>
      </c>
      <c r="AS26" s="28">
        <v>4</v>
      </c>
      <c r="AT26" s="160">
        <v>0.036000000000000004</v>
      </c>
      <c r="AU26" s="30">
        <v>0.03</v>
      </c>
      <c r="AV26" s="117">
        <v>7</v>
      </c>
      <c r="AW26" s="160">
        <v>0.063</v>
      </c>
      <c r="AX26" s="162">
        <v>0.051</v>
      </c>
      <c r="AY26" s="28">
        <v>6</v>
      </c>
      <c r="AZ26" s="160">
        <v>0.053</v>
      </c>
      <c r="BA26" s="30">
        <v>0.044</v>
      </c>
      <c r="BB26" s="28">
        <v>6</v>
      </c>
      <c r="BC26" s="160">
        <v>0.052</v>
      </c>
      <c r="BD26" s="30">
        <v>0.044</v>
      </c>
      <c r="BE26" s="28">
        <v>6</v>
      </c>
      <c r="BF26" s="160">
        <v>0.053</v>
      </c>
      <c r="BG26" s="30">
        <v>0.044</v>
      </c>
      <c r="BH26" s="117">
        <v>6</v>
      </c>
      <c r="BI26" s="160">
        <v>0.052</v>
      </c>
      <c r="BJ26" s="162">
        <v>0.044</v>
      </c>
      <c r="BK26" s="28">
        <v>5</v>
      </c>
      <c r="BL26" s="160">
        <v>0.045</v>
      </c>
      <c r="BM26" s="30">
        <v>0.037</v>
      </c>
      <c r="BN26" s="28">
        <v>1</v>
      </c>
      <c r="BO26" s="160">
        <v>0.008</v>
      </c>
      <c r="BP26" s="30">
        <v>0.008</v>
      </c>
      <c r="BQ26" s="28">
        <v>1</v>
      </c>
      <c r="BR26" s="160">
        <v>0.012</v>
      </c>
      <c r="BS26" s="30">
        <v>0.011</v>
      </c>
      <c r="BT26" s="117">
        <v>8</v>
      </c>
      <c r="BU26" s="160">
        <v>0.064</v>
      </c>
      <c r="BV26" s="162">
        <v>0.052</v>
      </c>
      <c r="BW26" s="28">
        <v>7</v>
      </c>
      <c r="BX26" s="160">
        <v>0.064</v>
      </c>
      <c r="BY26" s="30">
        <v>0.053</v>
      </c>
      <c r="BZ26" s="28">
        <v>8</v>
      </c>
      <c r="CA26" s="160">
        <v>0.065</v>
      </c>
      <c r="CB26" s="30">
        <v>0.053</v>
      </c>
    </row>
    <row r="27" spans="1:80" ht="12" customHeight="1">
      <c r="A27" s="708"/>
      <c r="B27" s="709"/>
      <c r="C27" s="479" t="s">
        <v>115</v>
      </c>
      <c r="D27" s="480"/>
      <c r="E27" s="481" t="s">
        <v>50</v>
      </c>
      <c r="F27" s="29"/>
      <c r="G27" s="213"/>
      <c r="H27" s="212"/>
      <c r="I27" s="111">
        <v>36</v>
      </c>
      <c r="J27" s="160">
        <v>0.295</v>
      </c>
      <c r="K27" s="30">
        <v>0.171</v>
      </c>
      <c r="L27" s="112">
        <v>34</v>
      </c>
      <c r="M27" s="160">
        <v>0.28</v>
      </c>
      <c r="N27" s="162">
        <v>0.164</v>
      </c>
      <c r="O27" s="28">
        <v>35</v>
      </c>
      <c r="P27" s="160">
        <v>0.29</v>
      </c>
      <c r="Q27" s="30">
        <v>0.17</v>
      </c>
      <c r="R27" s="28">
        <v>34</v>
      </c>
      <c r="S27" s="160">
        <v>0.282</v>
      </c>
      <c r="T27" s="30">
        <v>0.169</v>
      </c>
      <c r="U27" s="28">
        <v>37</v>
      </c>
      <c r="V27" s="160">
        <v>0.302</v>
      </c>
      <c r="W27" s="30">
        <v>0.181</v>
      </c>
      <c r="X27" s="117">
        <v>35</v>
      </c>
      <c r="Y27" s="160">
        <v>0.28</v>
      </c>
      <c r="Z27" s="162">
        <v>0.168</v>
      </c>
      <c r="AA27" s="28">
        <v>36</v>
      </c>
      <c r="AB27" s="160">
        <v>0.295</v>
      </c>
      <c r="AC27" s="30">
        <v>0.176</v>
      </c>
      <c r="AD27" s="28">
        <v>36</v>
      </c>
      <c r="AE27" s="160">
        <v>0.31</v>
      </c>
      <c r="AF27" s="30">
        <v>0.184</v>
      </c>
      <c r="AG27" s="28">
        <v>35</v>
      </c>
      <c r="AH27" s="160">
        <v>0.304</v>
      </c>
      <c r="AI27" s="30">
        <v>0.176</v>
      </c>
      <c r="AJ27" s="117">
        <v>35</v>
      </c>
      <c r="AK27" s="160">
        <v>0.298</v>
      </c>
      <c r="AL27" s="162">
        <v>0.168</v>
      </c>
      <c r="AM27" s="28">
        <v>34</v>
      </c>
      <c r="AN27" s="160">
        <v>0.301</v>
      </c>
      <c r="AO27" s="30">
        <v>0.167</v>
      </c>
      <c r="AP27" s="28">
        <v>35</v>
      </c>
      <c r="AQ27" s="160">
        <v>0.306</v>
      </c>
      <c r="AR27" s="30">
        <v>0.168</v>
      </c>
      <c r="AS27" s="28">
        <v>29</v>
      </c>
      <c r="AT27" s="160">
        <v>0.242</v>
      </c>
      <c r="AU27" s="30">
        <v>0.133</v>
      </c>
      <c r="AV27" s="117">
        <v>26</v>
      </c>
      <c r="AW27" s="160">
        <v>0.243</v>
      </c>
      <c r="AX27" s="162">
        <v>0.133</v>
      </c>
      <c r="AY27" s="28">
        <v>28</v>
      </c>
      <c r="AZ27" s="160">
        <v>0.239</v>
      </c>
      <c r="BA27" s="30">
        <v>0.129</v>
      </c>
      <c r="BB27" s="28">
        <v>26</v>
      </c>
      <c r="BC27" s="160">
        <v>0.238</v>
      </c>
      <c r="BD27" s="30">
        <v>0.128</v>
      </c>
      <c r="BE27" s="28">
        <v>27</v>
      </c>
      <c r="BF27" s="160">
        <v>0.235</v>
      </c>
      <c r="BG27" s="30">
        <v>0.128</v>
      </c>
      <c r="BH27" s="117">
        <v>28</v>
      </c>
      <c r="BI27" s="160">
        <v>0.236</v>
      </c>
      <c r="BJ27" s="162">
        <v>0.129</v>
      </c>
      <c r="BK27" s="28">
        <v>27</v>
      </c>
      <c r="BL27" s="160">
        <v>0.237</v>
      </c>
      <c r="BM27" s="30">
        <v>0.131</v>
      </c>
      <c r="BN27" s="28">
        <v>27</v>
      </c>
      <c r="BO27" s="160">
        <v>0.264</v>
      </c>
      <c r="BP27" s="30">
        <v>0.151</v>
      </c>
      <c r="BQ27" s="28">
        <v>32</v>
      </c>
      <c r="BR27" s="160">
        <v>0.279</v>
      </c>
      <c r="BS27" s="30">
        <v>0.161</v>
      </c>
      <c r="BT27" s="117">
        <v>37</v>
      </c>
      <c r="BU27" s="160">
        <v>0.315</v>
      </c>
      <c r="BV27" s="162">
        <v>0.182</v>
      </c>
      <c r="BW27" s="28">
        <v>39</v>
      </c>
      <c r="BX27" s="160">
        <v>0.334</v>
      </c>
      <c r="BY27" s="30">
        <v>0.194</v>
      </c>
      <c r="BZ27" s="28">
        <v>42</v>
      </c>
      <c r="CA27" s="160">
        <v>0.349</v>
      </c>
      <c r="CB27" s="30">
        <v>0.202</v>
      </c>
    </row>
    <row r="28" spans="1:80" ht="12" customHeight="1">
      <c r="A28" s="708"/>
      <c r="B28" s="709"/>
      <c r="C28" s="479" t="s">
        <v>116</v>
      </c>
      <c r="D28" s="480"/>
      <c r="E28" s="481" t="s">
        <v>44</v>
      </c>
      <c r="F28" s="29"/>
      <c r="G28" s="29"/>
      <c r="H28" s="162"/>
      <c r="I28" s="111">
        <v>172</v>
      </c>
      <c r="J28" s="160">
        <v>1.3920000000000001</v>
      </c>
      <c r="K28" s="30">
        <v>0.597</v>
      </c>
      <c r="L28" s="112">
        <v>155</v>
      </c>
      <c r="M28" s="160">
        <v>1.265</v>
      </c>
      <c r="N28" s="162">
        <v>0.796</v>
      </c>
      <c r="O28" s="28">
        <v>140</v>
      </c>
      <c r="P28" s="160">
        <v>1.149</v>
      </c>
      <c r="Q28" s="30">
        <v>0.48</v>
      </c>
      <c r="R28" s="28">
        <v>139</v>
      </c>
      <c r="S28" s="160">
        <v>1.138</v>
      </c>
      <c r="T28" s="30">
        <v>0.48</v>
      </c>
      <c r="U28" s="28">
        <v>137</v>
      </c>
      <c r="V28" s="160">
        <v>1.107</v>
      </c>
      <c r="W28" s="30">
        <v>1.2</v>
      </c>
      <c r="X28" s="117">
        <v>148</v>
      </c>
      <c r="Y28" s="160">
        <v>1.179</v>
      </c>
      <c r="Z28" s="162">
        <v>0.48</v>
      </c>
      <c r="AA28" s="28">
        <v>162</v>
      </c>
      <c r="AB28" s="160">
        <v>1.33</v>
      </c>
      <c r="AC28" s="30">
        <v>1.2</v>
      </c>
      <c r="AD28" s="28">
        <v>174</v>
      </c>
      <c r="AE28" s="160">
        <v>1.519</v>
      </c>
      <c r="AF28" s="30">
        <v>0.48</v>
      </c>
      <c r="AG28" s="28">
        <v>194</v>
      </c>
      <c r="AH28" s="160">
        <v>1.663</v>
      </c>
      <c r="AI28" s="30">
        <v>0.72</v>
      </c>
      <c r="AJ28" s="117">
        <v>209</v>
      </c>
      <c r="AK28" s="160">
        <v>1.807</v>
      </c>
      <c r="AL28" s="162">
        <v>0.84</v>
      </c>
      <c r="AM28" s="28">
        <v>207</v>
      </c>
      <c r="AN28" s="160">
        <v>1.807</v>
      </c>
      <c r="AO28" s="30">
        <v>0.72</v>
      </c>
      <c r="AP28" s="28">
        <v>206</v>
      </c>
      <c r="AQ28" s="160">
        <v>1.786</v>
      </c>
      <c r="AR28" s="30">
        <v>0.72</v>
      </c>
      <c r="AS28" s="28">
        <v>211</v>
      </c>
      <c r="AT28" s="160">
        <v>1.793</v>
      </c>
      <c r="AU28" s="30">
        <v>0.84</v>
      </c>
      <c r="AV28" s="117">
        <v>193</v>
      </c>
      <c r="AW28" s="160">
        <v>1.786</v>
      </c>
      <c r="AX28" s="162">
        <v>0.84</v>
      </c>
      <c r="AY28" s="28">
        <v>205</v>
      </c>
      <c r="AZ28" s="160">
        <v>1.755</v>
      </c>
      <c r="BA28" s="30">
        <v>0.84</v>
      </c>
      <c r="BB28" s="28">
        <v>186</v>
      </c>
      <c r="BC28" s="160">
        <v>1.707</v>
      </c>
      <c r="BD28" s="30">
        <v>0.42</v>
      </c>
      <c r="BE28" s="28">
        <v>189</v>
      </c>
      <c r="BF28" s="160">
        <v>1.625</v>
      </c>
      <c r="BG28" s="30">
        <v>0.72</v>
      </c>
      <c r="BH28" s="117">
        <v>192</v>
      </c>
      <c r="BI28" s="160">
        <v>1.611</v>
      </c>
      <c r="BJ28" s="162">
        <v>0.84</v>
      </c>
      <c r="BK28" s="28">
        <v>185</v>
      </c>
      <c r="BL28" s="160">
        <v>1.601</v>
      </c>
      <c r="BM28" s="30">
        <v>0.76</v>
      </c>
      <c r="BN28" s="28">
        <v>166</v>
      </c>
      <c r="BO28" s="160">
        <v>1.611</v>
      </c>
      <c r="BP28" s="30">
        <v>0.86</v>
      </c>
      <c r="BQ28" s="28">
        <v>190</v>
      </c>
      <c r="BR28" s="160">
        <v>1.642</v>
      </c>
      <c r="BS28" s="30">
        <v>0.605</v>
      </c>
      <c r="BT28" s="117">
        <v>198</v>
      </c>
      <c r="BU28" s="160">
        <v>1.683</v>
      </c>
      <c r="BV28" s="162">
        <v>0.72</v>
      </c>
      <c r="BW28" s="28">
        <v>187</v>
      </c>
      <c r="BX28" s="160">
        <v>1.611</v>
      </c>
      <c r="BY28" s="30">
        <v>0.72</v>
      </c>
      <c r="BZ28" s="28">
        <v>172</v>
      </c>
      <c r="CA28" s="160">
        <v>1.443</v>
      </c>
      <c r="CB28" s="30">
        <v>0.84</v>
      </c>
    </row>
    <row r="29" spans="1:80" ht="12" customHeight="1">
      <c r="A29" s="708"/>
      <c r="B29" s="709"/>
      <c r="C29" s="479" t="s">
        <v>117</v>
      </c>
      <c r="D29" s="480"/>
      <c r="E29" s="481" t="s">
        <v>41</v>
      </c>
      <c r="F29" s="29"/>
      <c r="G29" s="29"/>
      <c r="H29" s="162"/>
      <c r="I29" s="111">
        <v>189</v>
      </c>
      <c r="J29" s="160">
        <v>1.531</v>
      </c>
      <c r="K29" s="30">
        <v>2.054</v>
      </c>
      <c r="L29" s="112">
        <v>200</v>
      </c>
      <c r="M29" s="160">
        <v>1.6320000000000001</v>
      </c>
      <c r="N29" s="162">
        <v>2.141</v>
      </c>
      <c r="O29" s="28">
        <v>202</v>
      </c>
      <c r="P29" s="160">
        <v>1.6560000000000001</v>
      </c>
      <c r="Q29" s="30">
        <v>2.198</v>
      </c>
      <c r="R29" s="28">
        <v>207</v>
      </c>
      <c r="S29" s="102">
        <v>1.69</v>
      </c>
      <c r="T29" s="30">
        <v>2.208</v>
      </c>
      <c r="U29" s="28">
        <v>205</v>
      </c>
      <c r="V29" s="160">
        <v>1.6560000000000001</v>
      </c>
      <c r="W29" s="30">
        <v>2.194</v>
      </c>
      <c r="X29" s="117">
        <v>220</v>
      </c>
      <c r="Y29" s="160">
        <v>1.752</v>
      </c>
      <c r="Z29" s="162">
        <v>2.251</v>
      </c>
      <c r="AA29" s="28">
        <v>202</v>
      </c>
      <c r="AB29" s="160">
        <v>1.6560000000000001</v>
      </c>
      <c r="AC29" s="30">
        <v>2.078</v>
      </c>
      <c r="AD29" s="28">
        <v>148</v>
      </c>
      <c r="AE29" s="160">
        <v>1.296</v>
      </c>
      <c r="AF29" s="30">
        <v>1.445</v>
      </c>
      <c r="AG29" s="28">
        <v>145</v>
      </c>
      <c r="AH29" s="160">
        <v>1.243</v>
      </c>
      <c r="AI29" s="30">
        <v>1.354</v>
      </c>
      <c r="AJ29" s="117">
        <v>154</v>
      </c>
      <c r="AK29" s="160">
        <v>1.325</v>
      </c>
      <c r="AL29" s="162">
        <v>1.454</v>
      </c>
      <c r="AM29" s="28">
        <v>158</v>
      </c>
      <c r="AN29" s="160">
        <v>1.3824</v>
      </c>
      <c r="AO29" s="30">
        <v>1.531</v>
      </c>
      <c r="AP29" s="28">
        <v>163</v>
      </c>
      <c r="AQ29" s="160">
        <v>1.416</v>
      </c>
      <c r="AR29" s="30">
        <v>1.598</v>
      </c>
      <c r="AS29" s="28">
        <v>169</v>
      </c>
      <c r="AT29" s="160">
        <v>1.435</v>
      </c>
      <c r="AU29" s="30">
        <v>1.694</v>
      </c>
      <c r="AV29" s="117">
        <v>158</v>
      </c>
      <c r="AW29" s="160">
        <v>1.464</v>
      </c>
      <c r="AX29" s="162">
        <v>1.771</v>
      </c>
      <c r="AY29" s="28">
        <v>169</v>
      </c>
      <c r="AZ29" s="160">
        <v>1.45</v>
      </c>
      <c r="BA29" s="30">
        <v>1.81</v>
      </c>
      <c r="BB29" s="28">
        <v>178</v>
      </c>
      <c r="BC29" s="160">
        <v>1.6320000000000001</v>
      </c>
      <c r="BD29" s="30">
        <v>2.059</v>
      </c>
      <c r="BE29" s="28">
        <v>183</v>
      </c>
      <c r="BF29" s="160">
        <v>1.574</v>
      </c>
      <c r="BG29" s="30">
        <v>1.987</v>
      </c>
      <c r="BH29" s="117">
        <v>178</v>
      </c>
      <c r="BI29" s="160">
        <v>1.488</v>
      </c>
      <c r="BJ29" s="162">
        <v>1.848</v>
      </c>
      <c r="BK29" s="28">
        <v>171</v>
      </c>
      <c r="BL29" s="160">
        <v>1.478</v>
      </c>
      <c r="BM29" s="30">
        <v>1.886</v>
      </c>
      <c r="BN29" s="28">
        <v>139</v>
      </c>
      <c r="BO29" s="160">
        <v>1.354</v>
      </c>
      <c r="BP29" s="30">
        <v>1.603</v>
      </c>
      <c r="BQ29" s="28">
        <v>165</v>
      </c>
      <c r="BR29" s="160">
        <v>1.421</v>
      </c>
      <c r="BS29" s="30">
        <v>1.723</v>
      </c>
      <c r="BT29" s="117">
        <v>178</v>
      </c>
      <c r="BU29" s="160">
        <v>1.5168</v>
      </c>
      <c r="BV29" s="162">
        <v>1.915</v>
      </c>
      <c r="BW29" s="28">
        <v>173</v>
      </c>
      <c r="BX29" s="160">
        <v>1.493</v>
      </c>
      <c r="BY29" s="30">
        <v>1.963</v>
      </c>
      <c r="BZ29" s="28">
        <v>182</v>
      </c>
      <c r="CA29" s="160">
        <v>1.531</v>
      </c>
      <c r="CB29" s="30">
        <v>2.035</v>
      </c>
    </row>
    <row r="30" spans="1:80" ht="12" customHeight="1">
      <c r="A30" s="708"/>
      <c r="B30" s="709"/>
      <c r="C30" s="479" t="s">
        <v>118</v>
      </c>
      <c r="D30" s="480"/>
      <c r="E30" s="481" t="s">
        <v>43</v>
      </c>
      <c r="F30" s="29"/>
      <c r="G30" s="29"/>
      <c r="H30" s="162"/>
      <c r="I30" s="111">
        <v>60</v>
      </c>
      <c r="J30" s="160">
        <v>0.485</v>
      </c>
      <c r="K30" s="30">
        <v>0.192</v>
      </c>
      <c r="L30" s="112">
        <v>54</v>
      </c>
      <c r="M30" s="160">
        <v>0.443</v>
      </c>
      <c r="N30" s="162">
        <v>0.336</v>
      </c>
      <c r="O30" s="28">
        <v>52</v>
      </c>
      <c r="P30" s="160">
        <v>0.422</v>
      </c>
      <c r="Q30" s="30">
        <v>0.229</v>
      </c>
      <c r="R30" s="28">
        <v>50</v>
      </c>
      <c r="S30" s="160">
        <v>0.408</v>
      </c>
      <c r="T30" s="30">
        <v>0.162</v>
      </c>
      <c r="U30" s="28">
        <v>50</v>
      </c>
      <c r="V30" s="160">
        <v>0.403</v>
      </c>
      <c r="W30" s="30">
        <v>0.196</v>
      </c>
      <c r="X30" s="117">
        <v>47</v>
      </c>
      <c r="Y30" s="160">
        <v>0.378</v>
      </c>
      <c r="Z30" s="162">
        <v>0.262</v>
      </c>
      <c r="AA30" s="28">
        <v>44</v>
      </c>
      <c r="AB30" s="160">
        <v>0.358</v>
      </c>
      <c r="AC30" s="30">
        <v>0.288</v>
      </c>
      <c r="AD30" s="28">
        <v>45</v>
      </c>
      <c r="AE30" s="160">
        <v>0.391</v>
      </c>
      <c r="AF30" s="30">
        <v>0.296</v>
      </c>
      <c r="AG30" s="28">
        <v>54</v>
      </c>
      <c r="AH30" s="160">
        <v>0.464</v>
      </c>
      <c r="AI30" s="30">
        <v>0.348</v>
      </c>
      <c r="AJ30" s="117">
        <v>51</v>
      </c>
      <c r="AK30" s="160">
        <v>0.444</v>
      </c>
      <c r="AL30" s="162">
        <v>0.348</v>
      </c>
      <c r="AM30" s="28">
        <v>57</v>
      </c>
      <c r="AN30" s="160">
        <v>0.501</v>
      </c>
      <c r="AO30" s="30">
        <v>0.482</v>
      </c>
      <c r="AP30" s="28">
        <v>58</v>
      </c>
      <c r="AQ30" s="160">
        <v>0.5</v>
      </c>
      <c r="AR30" s="30">
        <v>0.492</v>
      </c>
      <c r="AS30" s="28">
        <v>59</v>
      </c>
      <c r="AT30" s="160">
        <v>0.499</v>
      </c>
      <c r="AU30" s="30">
        <v>0.492</v>
      </c>
      <c r="AV30" s="117">
        <v>51</v>
      </c>
      <c r="AW30" s="160">
        <v>0.469</v>
      </c>
      <c r="AX30" s="162">
        <v>0.362</v>
      </c>
      <c r="AY30" s="28">
        <v>60</v>
      </c>
      <c r="AZ30" s="160">
        <v>0.516</v>
      </c>
      <c r="BA30" s="30">
        <v>0.492</v>
      </c>
      <c r="BB30" s="28">
        <v>58</v>
      </c>
      <c r="BC30" s="160">
        <v>0.535</v>
      </c>
      <c r="BD30" s="30">
        <v>0.496</v>
      </c>
      <c r="BE30" s="28">
        <v>69</v>
      </c>
      <c r="BF30" s="160">
        <v>0.593</v>
      </c>
      <c r="BG30" s="30">
        <v>0.498</v>
      </c>
      <c r="BH30" s="117">
        <v>63</v>
      </c>
      <c r="BI30" s="160">
        <v>0.529</v>
      </c>
      <c r="BJ30" s="162">
        <v>0.444</v>
      </c>
      <c r="BK30" s="28">
        <v>58</v>
      </c>
      <c r="BL30" s="160">
        <v>0.505</v>
      </c>
      <c r="BM30" s="30">
        <v>0.492</v>
      </c>
      <c r="BN30" s="28">
        <v>44</v>
      </c>
      <c r="BO30" s="160">
        <v>0.423</v>
      </c>
      <c r="BP30" s="30">
        <v>0.288</v>
      </c>
      <c r="BQ30" s="28">
        <v>58</v>
      </c>
      <c r="BR30" s="160">
        <v>0.499</v>
      </c>
      <c r="BS30" s="30">
        <v>0.44</v>
      </c>
      <c r="BT30" s="117">
        <v>60</v>
      </c>
      <c r="BU30" s="160">
        <v>0.509</v>
      </c>
      <c r="BV30" s="162">
        <v>0.49</v>
      </c>
      <c r="BW30" s="28">
        <v>60</v>
      </c>
      <c r="BX30" s="160">
        <v>0.519</v>
      </c>
      <c r="BY30" s="30">
        <v>0.374</v>
      </c>
      <c r="BZ30" s="28">
        <v>52</v>
      </c>
      <c r="CA30" s="160">
        <v>0.435</v>
      </c>
      <c r="CB30" s="30">
        <v>0.444</v>
      </c>
    </row>
    <row r="31" spans="1:80" ht="12" customHeight="1">
      <c r="A31" s="708"/>
      <c r="B31" s="709"/>
      <c r="C31" s="479" t="s">
        <v>119</v>
      </c>
      <c r="D31" s="480"/>
      <c r="E31" s="481" t="s">
        <v>40</v>
      </c>
      <c r="F31" s="29"/>
      <c r="G31" s="29"/>
      <c r="H31" s="162"/>
      <c r="I31" s="111">
        <v>94</v>
      </c>
      <c r="J31" s="160">
        <v>0.765</v>
      </c>
      <c r="K31" s="30">
        <v>0.422</v>
      </c>
      <c r="L31" s="112">
        <v>101</v>
      </c>
      <c r="M31" s="160">
        <v>0.8280000000000001</v>
      </c>
      <c r="N31" s="162">
        <v>0.473</v>
      </c>
      <c r="O31" s="28">
        <v>95</v>
      </c>
      <c r="P31" s="160">
        <v>0.774</v>
      </c>
      <c r="Q31" s="30">
        <v>0.401</v>
      </c>
      <c r="R31" s="28">
        <v>90</v>
      </c>
      <c r="S31" s="160">
        <v>0.738</v>
      </c>
      <c r="T31" s="30">
        <v>0.381</v>
      </c>
      <c r="U31" s="28">
        <v>96</v>
      </c>
      <c r="V31" s="160">
        <v>0.774</v>
      </c>
      <c r="W31" s="30">
        <v>0.442</v>
      </c>
      <c r="X31" s="117">
        <v>99</v>
      </c>
      <c r="Y31" s="160">
        <v>0.792</v>
      </c>
      <c r="Z31" s="162">
        <v>0.53</v>
      </c>
      <c r="AA31" s="28">
        <v>94</v>
      </c>
      <c r="AB31" s="160">
        <v>0.774</v>
      </c>
      <c r="AC31" s="30">
        <v>0.504</v>
      </c>
      <c r="AD31" s="28">
        <v>86</v>
      </c>
      <c r="AE31" s="160">
        <v>0.747</v>
      </c>
      <c r="AF31" s="30">
        <v>0.432</v>
      </c>
      <c r="AG31" s="28">
        <v>82</v>
      </c>
      <c r="AH31" s="160">
        <v>0.7020000000000001</v>
      </c>
      <c r="AI31" s="30">
        <v>0.334</v>
      </c>
      <c r="AJ31" s="117">
        <v>91</v>
      </c>
      <c r="AK31" s="160">
        <v>0.783</v>
      </c>
      <c r="AL31" s="162">
        <v>0.418</v>
      </c>
      <c r="AM31" s="28">
        <v>94</v>
      </c>
      <c r="AN31" s="160">
        <v>0.8190000000000001</v>
      </c>
      <c r="AO31" s="30">
        <v>0.458</v>
      </c>
      <c r="AP31" s="28">
        <v>93</v>
      </c>
      <c r="AQ31" s="160">
        <v>0.81</v>
      </c>
      <c r="AR31" s="30">
        <v>0.463</v>
      </c>
      <c r="AS31" s="28">
        <v>90</v>
      </c>
      <c r="AT31" s="160">
        <v>0.765</v>
      </c>
      <c r="AU31" s="30">
        <v>0.427</v>
      </c>
      <c r="AV31" s="117">
        <v>84</v>
      </c>
      <c r="AW31" s="160">
        <v>0.783</v>
      </c>
      <c r="AX31" s="162">
        <v>0.417</v>
      </c>
      <c r="AY31" s="28">
        <v>89</v>
      </c>
      <c r="AZ31" s="160">
        <v>0.765</v>
      </c>
      <c r="BA31" s="30">
        <v>0.386</v>
      </c>
      <c r="BB31" s="28">
        <v>86</v>
      </c>
      <c r="BC31" s="160">
        <v>0.792</v>
      </c>
      <c r="BD31" s="30">
        <v>0.432</v>
      </c>
      <c r="BE31" s="28">
        <v>92</v>
      </c>
      <c r="BF31" s="160">
        <v>0.792</v>
      </c>
      <c r="BG31" s="30">
        <v>0.453</v>
      </c>
      <c r="BH31" s="117">
        <v>91</v>
      </c>
      <c r="BI31" s="160">
        <v>0.765</v>
      </c>
      <c r="BJ31" s="162">
        <v>0.458</v>
      </c>
      <c r="BK31" s="28">
        <v>85</v>
      </c>
      <c r="BL31" s="160">
        <v>0.738</v>
      </c>
      <c r="BM31" s="30">
        <v>0.432</v>
      </c>
      <c r="BN31" s="28">
        <v>70</v>
      </c>
      <c r="BO31" s="160">
        <v>0.675</v>
      </c>
      <c r="BP31" s="30">
        <v>0.322</v>
      </c>
      <c r="BQ31" s="28">
        <v>78</v>
      </c>
      <c r="BR31" s="160">
        <v>0.675</v>
      </c>
      <c r="BS31" s="30">
        <v>0.319</v>
      </c>
      <c r="BT31" s="117">
        <v>93</v>
      </c>
      <c r="BU31" s="160">
        <v>0.792</v>
      </c>
      <c r="BV31" s="162">
        <v>0.509</v>
      </c>
      <c r="BW31" s="28">
        <v>85</v>
      </c>
      <c r="BX31" s="160">
        <v>0.729</v>
      </c>
      <c r="BY31" s="30">
        <v>0.432</v>
      </c>
      <c r="BZ31" s="28">
        <v>95</v>
      </c>
      <c r="CA31" s="160">
        <v>0.801</v>
      </c>
      <c r="CB31" s="30">
        <v>0.504</v>
      </c>
    </row>
    <row r="32" spans="1:80" ht="12" customHeight="1">
      <c r="A32" s="708"/>
      <c r="B32" s="709"/>
      <c r="C32" s="479" t="s">
        <v>120</v>
      </c>
      <c r="D32" s="480"/>
      <c r="E32" s="481" t="s">
        <v>42</v>
      </c>
      <c r="F32" s="29"/>
      <c r="G32" s="29"/>
      <c r="H32" s="162"/>
      <c r="I32" s="111">
        <v>279</v>
      </c>
      <c r="J32" s="160">
        <v>2.257</v>
      </c>
      <c r="K32" s="30">
        <v>1.502</v>
      </c>
      <c r="L32" s="112">
        <v>274</v>
      </c>
      <c r="M32" s="160">
        <v>2.232</v>
      </c>
      <c r="N32" s="162">
        <v>1.512</v>
      </c>
      <c r="O32" s="28">
        <v>273</v>
      </c>
      <c r="P32" s="160">
        <v>2.232</v>
      </c>
      <c r="Q32" s="30">
        <v>1.584</v>
      </c>
      <c r="R32" s="28">
        <v>274</v>
      </c>
      <c r="S32" s="160">
        <v>2.243</v>
      </c>
      <c r="T32" s="30">
        <v>1.8</v>
      </c>
      <c r="U32" s="28">
        <v>276</v>
      </c>
      <c r="V32" s="160">
        <v>2.232</v>
      </c>
      <c r="W32" s="30">
        <v>1.224</v>
      </c>
      <c r="X32" s="117">
        <v>276</v>
      </c>
      <c r="Y32" s="160">
        <v>2.2</v>
      </c>
      <c r="Z32" s="162">
        <v>1.656</v>
      </c>
      <c r="AA32" s="28">
        <v>276</v>
      </c>
      <c r="AB32" s="160">
        <v>2.261</v>
      </c>
      <c r="AC32" s="30">
        <v>0.792</v>
      </c>
      <c r="AD32" s="28">
        <v>261</v>
      </c>
      <c r="AE32" s="160">
        <v>2.279</v>
      </c>
      <c r="AF32" s="30">
        <v>2.304</v>
      </c>
      <c r="AG32" s="28">
        <v>267</v>
      </c>
      <c r="AH32" s="160">
        <v>2.293</v>
      </c>
      <c r="AI32" s="30">
        <v>1.455</v>
      </c>
      <c r="AJ32" s="117">
        <v>264</v>
      </c>
      <c r="AK32" s="160">
        <v>2.279</v>
      </c>
      <c r="AL32" s="162">
        <v>1.368</v>
      </c>
      <c r="AM32" s="28">
        <v>266</v>
      </c>
      <c r="AN32" s="160">
        <v>2.322</v>
      </c>
      <c r="AO32" s="30">
        <v>1.512</v>
      </c>
      <c r="AP32" s="28">
        <v>265</v>
      </c>
      <c r="AQ32" s="160">
        <v>2.297</v>
      </c>
      <c r="AR32" s="30">
        <v>1.44</v>
      </c>
      <c r="AS32" s="28">
        <v>269</v>
      </c>
      <c r="AT32" s="160">
        <v>2.279</v>
      </c>
      <c r="AU32" s="30">
        <v>1.368</v>
      </c>
      <c r="AV32" s="117">
        <v>242</v>
      </c>
      <c r="AW32" s="160">
        <v>2.246</v>
      </c>
      <c r="AX32" s="162">
        <v>1.584</v>
      </c>
      <c r="AY32" s="28">
        <v>266</v>
      </c>
      <c r="AZ32" s="160">
        <v>2.282</v>
      </c>
      <c r="BA32" s="30">
        <v>1.368</v>
      </c>
      <c r="BB32" s="28">
        <v>254</v>
      </c>
      <c r="BC32" s="160">
        <v>2.329</v>
      </c>
      <c r="BD32" s="30">
        <v>1.512</v>
      </c>
      <c r="BE32" s="28">
        <v>271</v>
      </c>
      <c r="BF32" s="160">
        <v>2.329</v>
      </c>
      <c r="BG32" s="30">
        <v>1.44</v>
      </c>
      <c r="BH32" s="117">
        <v>279</v>
      </c>
      <c r="BI32" s="160">
        <v>2.34</v>
      </c>
      <c r="BJ32" s="162">
        <v>1.484</v>
      </c>
      <c r="BK32" s="28">
        <v>267</v>
      </c>
      <c r="BL32" s="160">
        <v>2.315</v>
      </c>
      <c r="BM32" s="30">
        <v>1.584</v>
      </c>
      <c r="BN32" s="28">
        <v>238</v>
      </c>
      <c r="BO32" s="160">
        <v>2.311</v>
      </c>
      <c r="BP32" s="30">
        <v>1.522</v>
      </c>
      <c r="BQ32" s="28">
        <v>269</v>
      </c>
      <c r="BR32" s="160">
        <v>2.318</v>
      </c>
      <c r="BS32" s="30">
        <v>1.584</v>
      </c>
      <c r="BT32" s="117">
        <v>265</v>
      </c>
      <c r="BU32" s="160">
        <v>2.254</v>
      </c>
      <c r="BV32" s="162">
        <v>1.624</v>
      </c>
      <c r="BW32" s="28">
        <v>256</v>
      </c>
      <c r="BX32" s="160">
        <v>2.203</v>
      </c>
      <c r="BY32" s="30">
        <v>1.656</v>
      </c>
      <c r="BZ32" s="28">
        <v>262</v>
      </c>
      <c r="CA32" s="160">
        <v>2.2</v>
      </c>
      <c r="CB32" s="30">
        <v>1.368</v>
      </c>
    </row>
    <row r="33" spans="1:80" ht="12" customHeight="1">
      <c r="A33" s="708"/>
      <c r="B33" s="709"/>
      <c r="C33" s="479" t="s">
        <v>121</v>
      </c>
      <c r="D33" s="480"/>
      <c r="E33" s="481" t="s">
        <v>23</v>
      </c>
      <c r="F33" s="29"/>
      <c r="G33" s="29"/>
      <c r="H33" s="162"/>
      <c r="I33" s="111">
        <v>0</v>
      </c>
      <c r="J33" s="160">
        <v>0</v>
      </c>
      <c r="K33" s="30">
        <v>0.072</v>
      </c>
      <c r="L33" s="112">
        <v>0</v>
      </c>
      <c r="M33" s="160">
        <v>0</v>
      </c>
      <c r="N33" s="162">
        <v>0.072</v>
      </c>
      <c r="O33" s="28">
        <v>6</v>
      </c>
      <c r="P33" s="160">
        <v>0.046</v>
      </c>
      <c r="Q33" s="30">
        <v>0.036</v>
      </c>
      <c r="R33" s="28">
        <v>12</v>
      </c>
      <c r="S33" s="160">
        <v>0.098</v>
      </c>
      <c r="T33" s="30">
        <v>0.072</v>
      </c>
      <c r="U33" s="28">
        <v>0</v>
      </c>
      <c r="V33" s="160">
        <v>0</v>
      </c>
      <c r="W33" s="30">
        <v>0.072</v>
      </c>
      <c r="X33" s="117">
        <v>5</v>
      </c>
      <c r="Y33" s="160">
        <v>0.036000000000000004</v>
      </c>
      <c r="Z33" s="162">
        <v>0.072</v>
      </c>
      <c r="AA33" s="28">
        <v>14</v>
      </c>
      <c r="AB33" s="160">
        <v>0.113</v>
      </c>
      <c r="AC33" s="30">
        <v>0.108</v>
      </c>
      <c r="AD33" s="28">
        <v>14</v>
      </c>
      <c r="AE33" s="160">
        <v>0.118</v>
      </c>
      <c r="AF33" s="30">
        <v>0.072</v>
      </c>
      <c r="AG33" s="28">
        <v>11</v>
      </c>
      <c r="AH33" s="160">
        <v>0.098</v>
      </c>
      <c r="AI33" s="30">
        <v>0.108</v>
      </c>
      <c r="AJ33" s="117">
        <v>16</v>
      </c>
      <c r="AK33" s="160">
        <v>0.134</v>
      </c>
      <c r="AL33" s="162">
        <v>0.144</v>
      </c>
      <c r="AM33" s="28">
        <v>16</v>
      </c>
      <c r="AN33" s="160">
        <v>0.14400000000000002</v>
      </c>
      <c r="AO33" s="30">
        <v>0.108</v>
      </c>
      <c r="AP33" s="28">
        <v>17</v>
      </c>
      <c r="AQ33" s="160">
        <v>0.149</v>
      </c>
      <c r="AR33" s="30">
        <v>0.036</v>
      </c>
      <c r="AS33" s="28">
        <v>14</v>
      </c>
      <c r="AT33" s="160">
        <v>0.123</v>
      </c>
      <c r="AU33" s="30">
        <v>0.144</v>
      </c>
      <c r="AV33" s="117">
        <v>14</v>
      </c>
      <c r="AW33" s="160">
        <v>0.134</v>
      </c>
      <c r="AX33" s="162">
        <v>0.144</v>
      </c>
      <c r="AY33" s="28">
        <v>14</v>
      </c>
      <c r="AZ33" s="160">
        <v>0.118</v>
      </c>
      <c r="BA33" s="30">
        <v>0.108</v>
      </c>
      <c r="BB33" s="28">
        <v>14</v>
      </c>
      <c r="BC33" s="160">
        <v>0.129</v>
      </c>
      <c r="BD33" s="30">
        <v>0.108</v>
      </c>
      <c r="BE33" s="28">
        <v>1</v>
      </c>
      <c r="BF33" s="160">
        <v>0.01</v>
      </c>
      <c r="BG33" s="30">
        <v>0.108</v>
      </c>
      <c r="BH33" s="117">
        <v>0</v>
      </c>
      <c r="BI33" s="160">
        <v>0</v>
      </c>
      <c r="BJ33" s="162">
        <v>0.108</v>
      </c>
      <c r="BK33" s="28">
        <v>4</v>
      </c>
      <c r="BL33" s="160">
        <v>0.031</v>
      </c>
      <c r="BM33" s="30">
        <v>0.072</v>
      </c>
      <c r="BN33" s="28">
        <v>11</v>
      </c>
      <c r="BO33" s="160">
        <v>0.103</v>
      </c>
      <c r="BP33" s="30">
        <v>0.036</v>
      </c>
      <c r="BQ33" s="28">
        <v>0</v>
      </c>
      <c r="BR33" s="160">
        <v>0</v>
      </c>
      <c r="BS33" s="30">
        <v>0.108</v>
      </c>
      <c r="BT33" s="117">
        <v>0</v>
      </c>
      <c r="BU33" s="160">
        <v>0</v>
      </c>
      <c r="BV33" s="162">
        <v>0.108</v>
      </c>
      <c r="BW33" s="28">
        <v>1</v>
      </c>
      <c r="BX33" s="160">
        <v>0.01</v>
      </c>
      <c r="BY33" s="30">
        <v>0.036</v>
      </c>
      <c r="BZ33" s="28">
        <v>15</v>
      </c>
      <c r="CA33" s="160">
        <v>0.123</v>
      </c>
      <c r="CB33" s="30">
        <v>0.108</v>
      </c>
    </row>
    <row r="34" spans="1:80" ht="12" customHeight="1">
      <c r="A34" s="708"/>
      <c r="B34" s="709"/>
      <c r="C34" s="479" t="s">
        <v>229</v>
      </c>
      <c r="D34" s="480"/>
      <c r="E34" s="481" t="s">
        <v>45</v>
      </c>
      <c r="F34" s="29"/>
      <c r="G34" s="29"/>
      <c r="H34" s="162"/>
      <c r="I34" s="111">
        <v>7</v>
      </c>
      <c r="J34" s="160">
        <v>0.056</v>
      </c>
      <c r="K34" s="30">
        <v>0</v>
      </c>
      <c r="L34" s="112">
        <v>6</v>
      </c>
      <c r="M34" s="160">
        <v>0.053</v>
      </c>
      <c r="N34" s="162">
        <v>0</v>
      </c>
      <c r="O34" s="28">
        <v>6</v>
      </c>
      <c r="P34" s="160">
        <v>0.053</v>
      </c>
      <c r="Q34" s="30">
        <v>0</v>
      </c>
      <c r="R34" s="28">
        <v>6</v>
      </c>
      <c r="S34" s="160">
        <v>0.053</v>
      </c>
      <c r="T34" s="30">
        <v>0</v>
      </c>
      <c r="U34" s="28">
        <v>7</v>
      </c>
      <c r="V34" s="160">
        <v>0.053</v>
      </c>
      <c r="W34" s="30">
        <v>0</v>
      </c>
      <c r="X34" s="117">
        <v>6</v>
      </c>
      <c r="Y34" s="160">
        <v>0.051</v>
      </c>
      <c r="Z34" s="162">
        <v>0</v>
      </c>
      <c r="AA34" s="28">
        <v>6</v>
      </c>
      <c r="AB34" s="160">
        <v>0.052</v>
      </c>
      <c r="AC34" s="30">
        <v>0</v>
      </c>
      <c r="AD34" s="28">
        <v>8</v>
      </c>
      <c r="AE34" s="160">
        <v>0.067</v>
      </c>
      <c r="AF34" s="30">
        <v>0</v>
      </c>
      <c r="AG34" s="28">
        <v>17</v>
      </c>
      <c r="AH34" s="160">
        <v>0.143</v>
      </c>
      <c r="AI34" s="30">
        <v>0</v>
      </c>
      <c r="AJ34" s="117">
        <v>18</v>
      </c>
      <c r="AK34" s="160">
        <v>0.154</v>
      </c>
      <c r="AL34" s="162">
        <v>0</v>
      </c>
      <c r="AM34" s="28">
        <v>16</v>
      </c>
      <c r="AN34" s="160">
        <v>0.14</v>
      </c>
      <c r="AO34" s="30">
        <v>0</v>
      </c>
      <c r="AP34" s="28">
        <v>15</v>
      </c>
      <c r="AQ34" s="160">
        <v>0.132</v>
      </c>
      <c r="AR34" s="30">
        <v>0</v>
      </c>
      <c r="AS34" s="28">
        <v>14</v>
      </c>
      <c r="AT34" s="160">
        <v>0.123</v>
      </c>
      <c r="AU34" s="30">
        <v>0</v>
      </c>
      <c r="AV34" s="117">
        <v>14</v>
      </c>
      <c r="AW34" s="160">
        <v>0.13</v>
      </c>
      <c r="AX34" s="162">
        <v>0</v>
      </c>
      <c r="AY34" s="28">
        <v>15</v>
      </c>
      <c r="AZ34" s="160">
        <v>0.132</v>
      </c>
      <c r="BA34" s="30">
        <v>0</v>
      </c>
      <c r="BB34" s="28">
        <v>13</v>
      </c>
      <c r="BC34" s="160">
        <v>0.116</v>
      </c>
      <c r="BD34" s="30">
        <v>0</v>
      </c>
      <c r="BE34" s="28">
        <v>12</v>
      </c>
      <c r="BF34" s="160">
        <v>0.101</v>
      </c>
      <c r="BG34" s="30">
        <v>0</v>
      </c>
      <c r="BH34" s="117">
        <v>8</v>
      </c>
      <c r="BI34" s="160">
        <v>0.07</v>
      </c>
      <c r="BJ34" s="162">
        <v>0</v>
      </c>
      <c r="BK34" s="28">
        <v>7</v>
      </c>
      <c r="BL34" s="160">
        <v>0.058</v>
      </c>
      <c r="BM34" s="30">
        <v>0</v>
      </c>
      <c r="BN34" s="28">
        <v>6</v>
      </c>
      <c r="BO34" s="160">
        <v>0.056</v>
      </c>
      <c r="BP34" s="30">
        <v>0</v>
      </c>
      <c r="BQ34" s="28">
        <v>6</v>
      </c>
      <c r="BR34" s="160">
        <v>0.053</v>
      </c>
      <c r="BS34" s="30">
        <v>0</v>
      </c>
      <c r="BT34" s="117">
        <v>6</v>
      </c>
      <c r="BU34" s="160">
        <v>0.054</v>
      </c>
      <c r="BV34" s="162">
        <v>0</v>
      </c>
      <c r="BW34" s="28">
        <v>6</v>
      </c>
      <c r="BX34" s="160">
        <v>0.056</v>
      </c>
      <c r="BY34" s="30">
        <v>0</v>
      </c>
      <c r="BZ34" s="28">
        <v>7</v>
      </c>
      <c r="CA34" s="160">
        <v>0.055</v>
      </c>
      <c r="CB34" s="30">
        <v>0</v>
      </c>
    </row>
    <row r="35" spans="1:80" ht="12" customHeight="1">
      <c r="A35" s="708"/>
      <c r="B35" s="709"/>
      <c r="C35" s="479" t="s">
        <v>122</v>
      </c>
      <c r="D35" s="480"/>
      <c r="E35" s="481" t="s">
        <v>51</v>
      </c>
      <c r="F35" s="29"/>
      <c r="G35" s="29"/>
      <c r="H35" s="162"/>
      <c r="I35" s="111">
        <v>0</v>
      </c>
      <c r="J35" s="160">
        <v>0</v>
      </c>
      <c r="K35" s="30">
        <v>0</v>
      </c>
      <c r="L35" s="112">
        <v>0</v>
      </c>
      <c r="M35" s="160">
        <v>0</v>
      </c>
      <c r="N35" s="162">
        <v>0</v>
      </c>
      <c r="O35" s="28">
        <v>0</v>
      </c>
      <c r="P35" s="160">
        <v>0</v>
      </c>
      <c r="Q35" s="30">
        <v>0</v>
      </c>
      <c r="R35" s="28">
        <v>0</v>
      </c>
      <c r="S35" s="160">
        <v>0</v>
      </c>
      <c r="T35" s="30">
        <v>0</v>
      </c>
      <c r="U35" s="28">
        <v>0</v>
      </c>
      <c r="V35" s="160">
        <v>0</v>
      </c>
      <c r="W35" s="30">
        <v>0</v>
      </c>
      <c r="X35" s="117">
        <v>0</v>
      </c>
      <c r="Y35" s="160">
        <v>0</v>
      </c>
      <c r="Z35" s="162">
        <v>0</v>
      </c>
      <c r="AA35" s="28">
        <v>0</v>
      </c>
      <c r="AB35" s="160">
        <v>0.001</v>
      </c>
      <c r="AC35" s="30">
        <v>0</v>
      </c>
      <c r="AD35" s="28">
        <v>0</v>
      </c>
      <c r="AE35" s="160">
        <v>0</v>
      </c>
      <c r="AF35" s="30">
        <v>0</v>
      </c>
      <c r="AG35" s="28">
        <v>0</v>
      </c>
      <c r="AH35" s="160">
        <v>0</v>
      </c>
      <c r="AI35" s="30">
        <v>0</v>
      </c>
      <c r="AJ35" s="117">
        <v>0</v>
      </c>
      <c r="AK35" s="160">
        <v>0</v>
      </c>
      <c r="AL35" s="162">
        <v>0</v>
      </c>
      <c r="AM35" s="28">
        <v>0</v>
      </c>
      <c r="AN35" s="160">
        <v>0.001</v>
      </c>
      <c r="AO35" s="30">
        <v>0</v>
      </c>
      <c r="AP35" s="28">
        <v>0</v>
      </c>
      <c r="AQ35" s="160">
        <v>0</v>
      </c>
      <c r="AR35" s="30">
        <v>0</v>
      </c>
      <c r="AS35" s="28">
        <v>0</v>
      </c>
      <c r="AT35" s="160">
        <v>0</v>
      </c>
      <c r="AU35" s="30">
        <v>0</v>
      </c>
      <c r="AV35" s="117">
        <v>0</v>
      </c>
      <c r="AW35" s="160">
        <v>0</v>
      </c>
      <c r="AX35" s="162">
        <v>0</v>
      </c>
      <c r="AY35" s="28">
        <v>0</v>
      </c>
      <c r="AZ35" s="160">
        <v>0</v>
      </c>
      <c r="BA35" s="30">
        <v>0</v>
      </c>
      <c r="BB35" s="28">
        <v>0</v>
      </c>
      <c r="BC35" s="160">
        <v>0</v>
      </c>
      <c r="BD35" s="30">
        <v>0</v>
      </c>
      <c r="BE35" s="28">
        <v>0</v>
      </c>
      <c r="BF35" s="160">
        <v>0</v>
      </c>
      <c r="BG35" s="30">
        <v>0</v>
      </c>
      <c r="BH35" s="117">
        <v>0</v>
      </c>
      <c r="BI35" s="160">
        <v>0.001</v>
      </c>
      <c r="BJ35" s="162">
        <v>0</v>
      </c>
      <c r="BK35" s="28">
        <v>0</v>
      </c>
      <c r="BL35" s="160">
        <v>0.001</v>
      </c>
      <c r="BM35" s="30">
        <v>0</v>
      </c>
      <c r="BN35" s="28">
        <v>0</v>
      </c>
      <c r="BO35" s="160">
        <v>0.001</v>
      </c>
      <c r="BP35" s="30">
        <v>0</v>
      </c>
      <c r="BQ35" s="28">
        <v>0</v>
      </c>
      <c r="BR35" s="160">
        <v>0.001</v>
      </c>
      <c r="BS35" s="30">
        <v>0</v>
      </c>
      <c r="BT35" s="117">
        <v>0</v>
      </c>
      <c r="BU35" s="160">
        <v>0</v>
      </c>
      <c r="BV35" s="162">
        <v>0</v>
      </c>
      <c r="BW35" s="28">
        <v>0</v>
      </c>
      <c r="BX35" s="160">
        <v>0.001</v>
      </c>
      <c r="BY35" s="30">
        <v>0</v>
      </c>
      <c r="BZ35" s="28">
        <v>0</v>
      </c>
      <c r="CA35" s="160">
        <v>0.001</v>
      </c>
      <c r="CB35" s="30">
        <v>0</v>
      </c>
    </row>
    <row r="36" spans="1:80" ht="12" customHeight="1">
      <c r="A36" s="708"/>
      <c r="B36" s="709"/>
      <c r="C36" s="479" t="s">
        <v>123</v>
      </c>
      <c r="D36" s="480"/>
      <c r="E36" s="481" t="s">
        <v>22</v>
      </c>
      <c r="F36" s="29"/>
      <c r="G36" s="29"/>
      <c r="H36" s="162"/>
      <c r="I36" s="111">
        <v>93</v>
      </c>
      <c r="J36" s="160">
        <v>0.756</v>
      </c>
      <c r="K36" s="30">
        <v>0.35100000000000003</v>
      </c>
      <c r="L36" s="112">
        <v>92</v>
      </c>
      <c r="M36" s="160">
        <v>0.747</v>
      </c>
      <c r="N36" s="162">
        <v>0.36</v>
      </c>
      <c r="O36" s="28">
        <v>91</v>
      </c>
      <c r="P36" s="160">
        <v>0.747</v>
      </c>
      <c r="Q36" s="30">
        <v>0.342</v>
      </c>
      <c r="R36" s="28">
        <v>90</v>
      </c>
      <c r="S36" s="160">
        <v>0.738</v>
      </c>
      <c r="T36" s="30">
        <v>0.333</v>
      </c>
      <c r="U36" s="28">
        <v>88</v>
      </c>
      <c r="V36" s="160">
        <v>0.711</v>
      </c>
      <c r="W36" s="30">
        <v>0.261</v>
      </c>
      <c r="X36" s="117">
        <v>96</v>
      </c>
      <c r="Y36" s="160">
        <v>0.765</v>
      </c>
      <c r="Z36" s="162">
        <v>0.324</v>
      </c>
      <c r="AA36" s="28">
        <v>98</v>
      </c>
      <c r="AB36" s="160">
        <v>0.801</v>
      </c>
      <c r="AC36" s="30">
        <v>0.306</v>
      </c>
      <c r="AD36" s="28">
        <v>90</v>
      </c>
      <c r="AE36" s="160">
        <v>0.783</v>
      </c>
      <c r="AF36" s="30">
        <v>0.252</v>
      </c>
      <c r="AG36" s="28">
        <v>92</v>
      </c>
      <c r="AH36" s="160">
        <v>0.792</v>
      </c>
      <c r="AI36" s="30">
        <v>0.315</v>
      </c>
      <c r="AJ36" s="117">
        <v>95</v>
      </c>
      <c r="AK36" s="160">
        <v>0.8190000000000001</v>
      </c>
      <c r="AL36" s="162">
        <v>0.36</v>
      </c>
      <c r="AM36" s="28">
        <v>93</v>
      </c>
      <c r="AN36" s="160">
        <v>0.81</v>
      </c>
      <c r="AO36" s="30">
        <v>0.369</v>
      </c>
      <c r="AP36" s="28">
        <v>93</v>
      </c>
      <c r="AQ36" s="160">
        <v>0.81</v>
      </c>
      <c r="AR36" s="30">
        <v>0.297</v>
      </c>
      <c r="AS36" s="28">
        <v>90</v>
      </c>
      <c r="AT36" s="160">
        <v>0.765</v>
      </c>
      <c r="AU36" s="30">
        <v>0.261</v>
      </c>
      <c r="AV36" s="117">
        <v>99</v>
      </c>
      <c r="AW36" s="160">
        <v>0.918</v>
      </c>
      <c r="AX36" s="162">
        <v>0.378</v>
      </c>
      <c r="AY36" s="28">
        <v>105</v>
      </c>
      <c r="AZ36" s="160">
        <v>0.9</v>
      </c>
      <c r="BA36" s="30">
        <v>0.423</v>
      </c>
      <c r="BB36" s="28">
        <v>92</v>
      </c>
      <c r="BC36" s="160">
        <v>0.846</v>
      </c>
      <c r="BD36" s="30">
        <v>0.387</v>
      </c>
      <c r="BE36" s="28">
        <v>103</v>
      </c>
      <c r="BF36" s="160">
        <v>0.882</v>
      </c>
      <c r="BG36" s="30">
        <v>0.387</v>
      </c>
      <c r="BH36" s="117">
        <v>91</v>
      </c>
      <c r="BI36" s="160">
        <v>0.765</v>
      </c>
      <c r="BJ36" s="162">
        <v>0.363</v>
      </c>
      <c r="BK36" s="28">
        <v>85</v>
      </c>
      <c r="BL36" s="160">
        <v>0.738</v>
      </c>
      <c r="BM36" s="30">
        <v>0.297</v>
      </c>
      <c r="BN36" s="28">
        <v>81</v>
      </c>
      <c r="BO36" s="160">
        <v>0.783</v>
      </c>
      <c r="BP36" s="30">
        <v>0.306</v>
      </c>
      <c r="BQ36" s="28">
        <v>86</v>
      </c>
      <c r="BR36" s="160">
        <v>0.738</v>
      </c>
      <c r="BS36" s="30">
        <v>0.297</v>
      </c>
      <c r="BT36" s="117">
        <v>90</v>
      </c>
      <c r="BU36" s="160">
        <v>0.765</v>
      </c>
      <c r="BV36" s="162">
        <v>0.297</v>
      </c>
      <c r="BW36" s="28">
        <v>78</v>
      </c>
      <c r="BX36" s="160">
        <v>0.675</v>
      </c>
      <c r="BY36" s="30">
        <v>0.27</v>
      </c>
      <c r="BZ36" s="28">
        <v>89</v>
      </c>
      <c r="CA36" s="160">
        <v>0.747</v>
      </c>
      <c r="CB36" s="30">
        <v>0.35100000000000003</v>
      </c>
    </row>
    <row r="37" spans="1:80" ht="12" customHeight="1">
      <c r="A37" s="708"/>
      <c r="B37" s="709"/>
      <c r="C37" s="482" t="s">
        <v>124</v>
      </c>
      <c r="D37" s="483"/>
      <c r="E37" s="484" t="s">
        <v>108</v>
      </c>
      <c r="F37" s="29"/>
      <c r="G37" s="29"/>
      <c r="H37" s="162"/>
      <c r="I37" s="111">
        <v>12</v>
      </c>
      <c r="J37" s="160">
        <v>0.096</v>
      </c>
      <c r="K37" s="30">
        <v>0.372</v>
      </c>
      <c r="L37" s="112">
        <v>12</v>
      </c>
      <c r="M37" s="160">
        <v>0.096</v>
      </c>
      <c r="N37" s="162">
        <v>0.372</v>
      </c>
      <c r="O37" s="28">
        <v>12</v>
      </c>
      <c r="P37" s="160">
        <v>0.096</v>
      </c>
      <c r="Q37" s="30">
        <v>0.36</v>
      </c>
      <c r="R37" s="28">
        <v>10</v>
      </c>
      <c r="S37" s="160">
        <v>0.084</v>
      </c>
      <c r="T37" s="30">
        <v>0.372</v>
      </c>
      <c r="U37" s="28">
        <v>10</v>
      </c>
      <c r="V37" s="160">
        <v>0.084</v>
      </c>
      <c r="W37" s="30">
        <v>0.372</v>
      </c>
      <c r="X37" s="117">
        <v>9</v>
      </c>
      <c r="Y37" s="160">
        <v>0.07200000000000001</v>
      </c>
      <c r="Z37" s="162">
        <v>0.372</v>
      </c>
      <c r="AA37" s="28">
        <v>9</v>
      </c>
      <c r="AB37" s="160">
        <v>0.07200000000000001</v>
      </c>
      <c r="AC37" s="30">
        <v>0.336</v>
      </c>
      <c r="AD37" s="28">
        <v>11</v>
      </c>
      <c r="AE37" s="160">
        <v>0.096</v>
      </c>
      <c r="AF37" s="30">
        <v>0.312</v>
      </c>
      <c r="AG37" s="28">
        <v>10</v>
      </c>
      <c r="AH37" s="160">
        <v>0.084</v>
      </c>
      <c r="AI37" s="30">
        <v>0.312</v>
      </c>
      <c r="AJ37" s="117">
        <v>10</v>
      </c>
      <c r="AK37" s="160">
        <v>0.084</v>
      </c>
      <c r="AL37" s="162">
        <v>0.324</v>
      </c>
      <c r="AM37" s="28">
        <v>12</v>
      </c>
      <c r="AN37" s="160">
        <v>0.108</v>
      </c>
      <c r="AO37" s="30">
        <v>0.34800000000000003</v>
      </c>
      <c r="AP37" s="28">
        <v>12</v>
      </c>
      <c r="AQ37" s="160">
        <v>0.108</v>
      </c>
      <c r="AR37" s="30">
        <v>0.36</v>
      </c>
      <c r="AS37" s="28">
        <v>10</v>
      </c>
      <c r="AT37" s="160">
        <v>0.084</v>
      </c>
      <c r="AU37" s="30">
        <v>0.336</v>
      </c>
      <c r="AV37" s="117">
        <v>12</v>
      </c>
      <c r="AW37" s="160">
        <v>0.108</v>
      </c>
      <c r="AX37" s="162">
        <v>0.36</v>
      </c>
      <c r="AY37" s="28">
        <v>15</v>
      </c>
      <c r="AZ37" s="160">
        <v>0.132</v>
      </c>
      <c r="BA37" s="30">
        <v>0.384</v>
      </c>
      <c r="BB37" s="28">
        <v>13</v>
      </c>
      <c r="BC37" s="160">
        <v>0.12</v>
      </c>
      <c r="BD37" s="30">
        <v>0.384</v>
      </c>
      <c r="BE37" s="28">
        <v>14</v>
      </c>
      <c r="BF37" s="160">
        <v>0.12</v>
      </c>
      <c r="BG37" s="30">
        <v>0.372</v>
      </c>
      <c r="BH37" s="117">
        <v>13</v>
      </c>
      <c r="BI37" s="160">
        <v>0.108</v>
      </c>
      <c r="BJ37" s="162">
        <v>0.372</v>
      </c>
      <c r="BK37" s="28">
        <v>11</v>
      </c>
      <c r="BL37" s="160">
        <v>0.096</v>
      </c>
      <c r="BM37" s="30">
        <v>0.36</v>
      </c>
      <c r="BN37" s="28">
        <v>11</v>
      </c>
      <c r="BO37" s="160">
        <v>0.108</v>
      </c>
      <c r="BP37" s="30">
        <v>0.372</v>
      </c>
      <c r="BQ37" s="28">
        <v>11</v>
      </c>
      <c r="BR37" s="160">
        <v>0.096</v>
      </c>
      <c r="BS37" s="30">
        <v>0.372</v>
      </c>
      <c r="BT37" s="117">
        <v>10</v>
      </c>
      <c r="BU37" s="160">
        <v>0.084</v>
      </c>
      <c r="BV37" s="162">
        <v>0.36</v>
      </c>
      <c r="BW37" s="28">
        <v>10</v>
      </c>
      <c r="BX37" s="160">
        <v>0.084</v>
      </c>
      <c r="BY37" s="30">
        <v>0.36</v>
      </c>
      <c r="BZ37" s="28">
        <v>11</v>
      </c>
      <c r="CA37" s="160">
        <v>0.096</v>
      </c>
      <c r="CB37" s="30">
        <v>0.372</v>
      </c>
    </row>
    <row r="38" spans="1:80" ht="12" customHeight="1">
      <c r="A38" s="708"/>
      <c r="B38" s="709"/>
      <c r="C38" s="479" t="s">
        <v>109</v>
      </c>
      <c r="D38" s="485"/>
      <c r="E38" s="486" t="s">
        <v>21</v>
      </c>
      <c r="F38" s="29"/>
      <c r="G38" s="29"/>
      <c r="H38" s="162"/>
      <c r="I38" s="111">
        <v>104</v>
      </c>
      <c r="J38" s="160">
        <v>0.846</v>
      </c>
      <c r="K38" s="30">
        <v>0.74</v>
      </c>
      <c r="L38" s="112">
        <v>108</v>
      </c>
      <c r="M38" s="160">
        <v>0.882</v>
      </c>
      <c r="N38" s="162">
        <v>0.72</v>
      </c>
      <c r="O38" s="28">
        <v>92</v>
      </c>
      <c r="P38" s="160">
        <v>0.756</v>
      </c>
      <c r="Q38" s="30">
        <v>0.9</v>
      </c>
      <c r="R38" s="28">
        <v>68</v>
      </c>
      <c r="S38" s="160">
        <v>0.558</v>
      </c>
      <c r="T38" s="30">
        <v>0.72</v>
      </c>
      <c r="U38" s="28">
        <v>8</v>
      </c>
      <c r="V38" s="160">
        <v>0.063</v>
      </c>
      <c r="W38" s="30">
        <v>1.071</v>
      </c>
      <c r="X38" s="117">
        <v>9</v>
      </c>
      <c r="Y38" s="160">
        <v>0.07200000000000001</v>
      </c>
      <c r="Z38" s="162">
        <v>1.08</v>
      </c>
      <c r="AA38" s="28">
        <v>3</v>
      </c>
      <c r="AB38" s="160">
        <v>0.027</v>
      </c>
      <c r="AC38" s="30">
        <v>1.251</v>
      </c>
      <c r="AD38" s="28">
        <v>2</v>
      </c>
      <c r="AE38" s="160">
        <v>0.018000000000000002</v>
      </c>
      <c r="AF38" s="30">
        <v>0.294</v>
      </c>
      <c r="AG38" s="28">
        <v>2</v>
      </c>
      <c r="AH38" s="160">
        <v>0.018000000000000002</v>
      </c>
      <c r="AI38" s="30">
        <v>0.36</v>
      </c>
      <c r="AJ38" s="117">
        <v>3</v>
      </c>
      <c r="AK38" s="160">
        <v>0.027</v>
      </c>
      <c r="AL38" s="162">
        <v>0.222</v>
      </c>
      <c r="AM38" s="28">
        <v>49</v>
      </c>
      <c r="AN38" s="160">
        <v>0.432</v>
      </c>
      <c r="AO38" s="30">
        <v>0.18</v>
      </c>
      <c r="AP38" s="28">
        <v>3</v>
      </c>
      <c r="AQ38" s="160">
        <v>0.027</v>
      </c>
      <c r="AR38" s="30">
        <v>0.252</v>
      </c>
      <c r="AS38" s="28">
        <v>3</v>
      </c>
      <c r="AT38" s="160">
        <v>0.027</v>
      </c>
      <c r="AU38" s="30">
        <v>0.277</v>
      </c>
      <c r="AV38" s="117">
        <v>25</v>
      </c>
      <c r="AW38" s="160">
        <v>0.234</v>
      </c>
      <c r="AX38" s="162">
        <v>0.121</v>
      </c>
      <c r="AY38" s="28">
        <v>86</v>
      </c>
      <c r="AZ38" s="160">
        <v>0.738</v>
      </c>
      <c r="BA38" s="30">
        <v>0.166</v>
      </c>
      <c r="BB38" s="28">
        <v>87</v>
      </c>
      <c r="BC38" s="160">
        <v>0.801</v>
      </c>
      <c r="BD38" s="30">
        <v>0.366</v>
      </c>
      <c r="BE38" s="28">
        <v>94</v>
      </c>
      <c r="BF38" s="160">
        <v>0.81</v>
      </c>
      <c r="BG38" s="30">
        <v>0.254</v>
      </c>
      <c r="BH38" s="117">
        <v>84</v>
      </c>
      <c r="BI38" s="160">
        <v>0.7020000000000001</v>
      </c>
      <c r="BJ38" s="162">
        <v>0.287</v>
      </c>
      <c r="BK38" s="28">
        <v>63</v>
      </c>
      <c r="BL38" s="160">
        <v>0.549</v>
      </c>
      <c r="BM38" s="30">
        <v>0.36</v>
      </c>
      <c r="BN38" s="28">
        <v>102</v>
      </c>
      <c r="BO38" s="160">
        <v>0.99</v>
      </c>
      <c r="BP38" s="30">
        <v>0.296</v>
      </c>
      <c r="BQ38" s="28">
        <v>108</v>
      </c>
      <c r="BR38" s="160">
        <v>0.927</v>
      </c>
      <c r="BS38" s="30">
        <v>0.54</v>
      </c>
      <c r="BT38" s="117">
        <v>24</v>
      </c>
      <c r="BU38" s="160">
        <v>0.20700000000000002</v>
      </c>
      <c r="BV38" s="162">
        <v>0.18</v>
      </c>
      <c r="BW38" s="28">
        <v>50</v>
      </c>
      <c r="BX38" s="160">
        <v>0.432</v>
      </c>
      <c r="BY38" s="30">
        <v>0.36</v>
      </c>
      <c r="BZ38" s="28">
        <v>96</v>
      </c>
      <c r="CA38" s="160">
        <v>0.81</v>
      </c>
      <c r="CB38" s="30">
        <v>0.32</v>
      </c>
    </row>
    <row r="39" spans="1:80" ht="12" customHeight="1">
      <c r="A39" s="708"/>
      <c r="B39" s="709"/>
      <c r="C39" s="479" t="s">
        <v>125</v>
      </c>
      <c r="D39" s="480"/>
      <c r="E39" s="481" t="s">
        <v>46</v>
      </c>
      <c r="F39" s="29"/>
      <c r="G39" s="29"/>
      <c r="H39" s="162"/>
      <c r="I39" s="111">
        <v>43</v>
      </c>
      <c r="J39" s="160">
        <v>0.35</v>
      </c>
      <c r="K39" s="30">
        <v>0.15</v>
      </c>
      <c r="L39" s="112">
        <v>38</v>
      </c>
      <c r="M39" s="160">
        <v>0.309</v>
      </c>
      <c r="N39" s="162">
        <v>0.149</v>
      </c>
      <c r="O39" s="28">
        <v>34</v>
      </c>
      <c r="P39" s="160">
        <v>0.278</v>
      </c>
      <c r="Q39" s="30">
        <v>0.147</v>
      </c>
      <c r="R39" s="28">
        <v>33</v>
      </c>
      <c r="S39" s="160">
        <v>0.274</v>
      </c>
      <c r="T39" s="30">
        <v>0.148</v>
      </c>
      <c r="U39" s="28">
        <v>33</v>
      </c>
      <c r="V39" s="160">
        <v>0.27</v>
      </c>
      <c r="W39" s="30">
        <v>0.15</v>
      </c>
      <c r="X39" s="117">
        <v>35</v>
      </c>
      <c r="Y39" s="160">
        <v>0.276</v>
      </c>
      <c r="Z39" s="162">
        <v>0.15</v>
      </c>
      <c r="AA39" s="28">
        <v>43</v>
      </c>
      <c r="AB39" s="160">
        <v>0.35</v>
      </c>
      <c r="AC39" s="30">
        <v>0.16</v>
      </c>
      <c r="AD39" s="28">
        <v>42</v>
      </c>
      <c r="AE39" s="160">
        <v>0.369</v>
      </c>
      <c r="AF39" s="30">
        <v>0.172</v>
      </c>
      <c r="AG39" s="28">
        <v>47</v>
      </c>
      <c r="AH39" s="160">
        <v>0.4</v>
      </c>
      <c r="AI39" s="30">
        <v>0.173</v>
      </c>
      <c r="AJ39" s="117">
        <v>54</v>
      </c>
      <c r="AK39" s="160">
        <v>0.464</v>
      </c>
      <c r="AL39" s="162">
        <v>0.176</v>
      </c>
      <c r="AM39" s="28">
        <v>55</v>
      </c>
      <c r="AN39" s="160">
        <v>0.482</v>
      </c>
      <c r="AO39" s="30">
        <v>0.175</v>
      </c>
      <c r="AP39" s="28">
        <v>56</v>
      </c>
      <c r="AQ39" s="160">
        <v>0.484</v>
      </c>
      <c r="AR39" s="30">
        <v>0.175</v>
      </c>
      <c r="AS39" s="28">
        <v>56</v>
      </c>
      <c r="AT39" s="160">
        <v>0.474</v>
      </c>
      <c r="AU39" s="30">
        <v>0.18</v>
      </c>
      <c r="AV39" s="117">
        <v>49</v>
      </c>
      <c r="AW39" s="160">
        <v>0.457</v>
      </c>
      <c r="AX39" s="162">
        <v>0.18</v>
      </c>
      <c r="AY39" s="28">
        <v>55</v>
      </c>
      <c r="AZ39" s="160">
        <v>0.469</v>
      </c>
      <c r="BA39" s="30">
        <v>0.172</v>
      </c>
      <c r="BB39" s="28">
        <v>52</v>
      </c>
      <c r="BC39" s="160">
        <v>0.474</v>
      </c>
      <c r="BD39" s="30">
        <v>0.174</v>
      </c>
      <c r="BE39" s="28">
        <v>55</v>
      </c>
      <c r="BF39" s="160">
        <v>0.473</v>
      </c>
      <c r="BG39" s="30">
        <v>0.173</v>
      </c>
      <c r="BH39" s="117">
        <v>57</v>
      </c>
      <c r="BI39" s="160">
        <v>0.477</v>
      </c>
      <c r="BJ39" s="162">
        <v>0.175</v>
      </c>
      <c r="BK39" s="28">
        <v>55</v>
      </c>
      <c r="BL39" s="160">
        <v>0.479</v>
      </c>
      <c r="BM39" s="30">
        <v>0.199</v>
      </c>
      <c r="BN39" s="28">
        <v>48</v>
      </c>
      <c r="BO39" s="160">
        <v>0.469</v>
      </c>
      <c r="BP39" s="30">
        <v>0.197</v>
      </c>
      <c r="BQ39" s="28">
        <v>56</v>
      </c>
      <c r="BR39" s="160">
        <v>0.479</v>
      </c>
      <c r="BS39" s="30">
        <v>0.178</v>
      </c>
      <c r="BT39" s="117">
        <v>57</v>
      </c>
      <c r="BU39" s="160">
        <v>0.486</v>
      </c>
      <c r="BV39" s="162">
        <v>0.165</v>
      </c>
      <c r="BW39" s="28">
        <v>55</v>
      </c>
      <c r="BX39" s="160">
        <v>0.473</v>
      </c>
      <c r="BY39" s="30">
        <v>0.168</v>
      </c>
      <c r="BZ39" s="28">
        <v>46</v>
      </c>
      <c r="CA39" s="160">
        <v>0.384</v>
      </c>
      <c r="CB39" s="30">
        <v>0.158</v>
      </c>
    </row>
    <row r="40" spans="1:80" ht="12" customHeight="1" thickBot="1">
      <c r="A40" s="708"/>
      <c r="B40" s="709"/>
      <c r="C40" s="714" t="s">
        <v>72</v>
      </c>
      <c r="D40" s="715"/>
      <c r="E40" s="486"/>
      <c r="F40" s="29"/>
      <c r="G40" s="29"/>
      <c r="H40" s="162"/>
      <c r="I40" s="487">
        <v>1323</v>
      </c>
      <c r="J40" s="488">
        <v>10.734</v>
      </c>
      <c r="K40" s="489">
        <v>8.526</v>
      </c>
      <c r="L40" s="487">
        <v>1317</v>
      </c>
      <c r="M40" s="488">
        <v>10.752</v>
      </c>
      <c r="N40" s="490">
        <v>8.844</v>
      </c>
      <c r="O40" s="491">
        <v>1281</v>
      </c>
      <c r="P40" s="488">
        <v>10.488000000000001</v>
      </c>
      <c r="Q40" s="489">
        <v>8.688</v>
      </c>
      <c r="R40" s="491">
        <v>1256</v>
      </c>
      <c r="S40" s="492">
        <v>10.296000000000003</v>
      </c>
      <c r="T40" s="489">
        <v>8.844</v>
      </c>
      <c r="U40" s="491">
        <v>1190</v>
      </c>
      <c r="V40" s="488">
        <v>9.618000000000002</v>
      </c>
      <c r="W40" s="489">
        <v>8.97</v>
      </c>
      <c r="X40" s="491">
        <v>1229</v>
      </c>
      <c r="Y40" s="488">
        <v>9.803999999999998</v>
      </c>
      <c r="Z40" s="490">
        <v>9.162</v>
      </c>
      <c r="AA40" s="491">
        <v>1229</v>
      </c>
      <c r="AB40" s="488">
        <v>10.073999999999998</v>
      </c>
      <c r="AC40" s="489">
        <v>9.078</v>
      </c>
      <c r="AD40" s="491">
        <v>1145</v>
      </c>
      <c r="AE40" s="488">
        <v>9.984000000000002</v>
      </c>
      <c r="AF40" s="489">
        <v>8.226</v>
      </c>
      <c r="AG40" s="491">
        <v>1194</v>
      </c>
      <c r="AH40" s="488">
        <v>10.254000000000003</v>
      </c>
      <c r="AI40" s="489">
        <v>7.680000000000001</v>
      </c>
      <c r="AJ40" s="491">
        <v>1238</v>
      </c>
      <c r="AK40" s="488">
        <v>10.674000000000001</v>
      </c>
      <c r="AL40" s="490">
        <v>7.704000000000001</v>
      </c>
      <c r="AM40" s="491">
        <v>1293</v>
      </c>
      <c r="AN40" s="488">
        <v>11.304400000000001</v>
      </c>
      <c r="AO40" s="489">
        <v>7.781999999999999</v>
      </c>
      <c r="AP40" s="491">
        <v>1247</v>
      </c>
      <c r="AQ40" s="488">
        <v>10.83</v>
      </c>
      <c r="AR40" s="489">
        <v>7.703999999999999</v>
      </c>
      <c r="AS40" s="491">
        <v>1244</v>
      </c>
      <c r="AT40" s="488">
        <v>10.565999999999997</v>
      </c>
      <c r="AU40" s="489">
        <v>7.86</v>
      </c>
      <c r="AV40" s="491">
        <v>1187</v>
      </c>
      <c r="AW40" s="488">
        <v>11.004000000000003</v>
      </c>
      <c r="AX40" s="490">
        <v>8.04</v>
      </c>
      <c r="AY40" s="491">
        <v>1334</v>
      </c>
      <c r="AZ40" s="488">
        <v>11.441999999999998</v>
      </c>
      <c r="BA40" s="489">
        <v>7.98</v>
      </c>
      <c r="BB40" s="491">
        <v>1263</v>
      </c>
      <c r="BC40" s="488">
        <v>11.58</v>
      </c>
      <c r="BD40" s="489">
        <v>8.16</v>
      </c>
      <c r="BE40" s="491">
        <v>1325</v>
      </c>
      <c r="BF40" s="488">
        <v>11.394</v>
      </c>
      <c r="BG40" s="489">
        <v>8.069999999999999</v>
      </c>
      <c r="BH40" s="491">
        <v>1314</v>
      </c>
      <c r="BI40" s="488">
        <v>11.016000000000002</v>
      </c>
      <c r="BJ40" s="490">
        <v>8.094</v>
      </c>
      <c r="BK40" s="491">
        <v>1234</v>
      </c>
      <c r="BL40" s="488">
        <v>10.703999999999997</v>
      </c>
      <c r="BM40" s="489">
        <v>8.082</v>
      </c>
      <c r="BN40" s="491">
        <v>1135</v>
      </c>
      <c r="BO40" s="488">
        <v>11.009999999999998</v>
      </c>
      <c r="BP40" s="489">
        <v>7.722</v>
      </c>
      <c r="BQ40" s="491">
        <v>1274</v>
      </c>
      <c r="BR40" s="488">
        <v>10.985999999999999</v>
      </c>
      <c r="BS40" s="489">
        <v>7.805999999999999</v>
      </c>
      <c r="BT40" s="491">
        <v>1242</v>
      </c>
      <c r="BU40" s="488">
        <v>10.565800000000003</v>
      </c>
      <c r="BV40" s="490">
        <v>8.232</v>
      </c>
      <c r="BW40" s="491">
        <v>1230</v>
      </c>
      <c r="BX40" s="488">
        <v>10.602</v>
      </c>
      <c r="BY40" s="489">
        <v>8.28</v>
      </c>
      <c r="BZ40" s="491">
        <v>1304</v>
      </c>
      <c r="CA40" s="488">
        <v>10.95</v>
      </c>
      <c r="CB40" s="489">
        <v>8.562</v>
      </c>
    </row>
    <row r="41" spans="1:80" ht="12" customHeight="1">
      <c r="A41" s="708"/>
      <c r="B41" s="709"/>
      <c r="C41" s="479" t="s">
        <v>126</v>
      </c>
      <c r="D41" s="480"/>
      <c r="E41" s="481" t="s">
        <v>26</v>
      </c>
      <c r="F41" s="29"/>
      <c r="G41" s="29"/>
      <c r="H41" s="162"/>
      <c r="I41" s="107">
        <v>38</v>
      </c>
      <c r="J41" s="493">
        <v>0.353</v>
      </c>
      <c r="K41" s="494">
        <v>0.096</v>
      </c>
      <c r="L41" s="107">
        <v>38</v>
      </c>
      <c r="M41" s="493">
        <v>0.345</v>
      </c>
      <c r="N41" s="494">
        <v>0.384</v>
      </c>
      <c r="O41" s="107">
        <v>39</v>
      </c>
      <c r="P41" s="493">
        <v>0.351</v>
      </c>
      <c r="Q41" s="494">
        <v>0.24</v>
      </c>
      <c r="R41" s="107">
        <v>40</v>
      </c>
      <c r="S41" s="493">
        <v>0.367</v>
      </c>
      <c r="T41" s="494">
        <v>0.236</v>
      </c>
      <c r="U41" s="107">
        <v>37</v>
      </c>
      <c r="V41" s="493">
        <v>0.335</v>
      </c>
      <c r="W41" s="494">
        <v>0.144</v>
      </c>
      <c r="X41" s="107">
        <v>36</v>
      </c>
      <c r="Y41" s="493">
        <v>0.322</v>
      </c>
      <c r="Z41" s="495">
        <v>0</v>
      </c>
      <c r="AA41" s="107">
        <v>40</v>
      </c>
      <c r="AB41" s="493">
        <v>0.365</v>
      </c>
      <c r="AC41" s="494">
        <v>0.098</v>
      </c>
      <c r="AD41" s="107">
        <v>33</v>
      </c>
      <c r="AE41" s="493">
        <v>0.317</v>
      </c>
      <c r="AF41" s="494">
        <v>0.192</v>
      </c>
      <c r="AG41" s="107">
        <v>36</v>
      </c>
      <c r="AH41" s="493">
        <v>0.341</v>
      </c>
      <c r="AI41" s="494">
        <v>0.192</v>
      </c>
      <c r="AJ41" s="107">
        <v>30</v>
      </c>
      <c r="AK41" s="493">
        <v>0.289</v>
      </c>
      <c r="AL41" s="495">
        <v>0.192</v>
      </c>
      <c r="AM41" s="107">
        <v>39</v>
      </c>
      <c r="AN41" s="493">
        <v>0.372</v>
      </c>
      <c r="AO41" s="494">
        <v>0.192</v>
      </c>
      <c r="AP41" s="107">
        <v>36</v>
      </c>
      <c r="AQ41" s="493">
        <v>0.34</v>
      </c>
      <c r="AR41" s="494">
        <v>0.192</v>
      </c>
      <c r="AS41" s="107">
        <v>32</v>
      </c>
      <c r="AT41" s="493">
        <v>0.304</v>
      </c>
      <c r="AU41" s="494">
        <v>0.148</v>
      </c>
      <c r="AV41" s="107">
        <v>29</v>
      </c>
      <c r="AW41" s="493">
        <v>0.287</v>
      </c>
      <c r="AX41" s="495">
        <v>0.192</v>
      </c>
      <c r="AY41" s="107">
        <v>41</v>
      </c>
      <c r="AZ41" s="493">
        <v>0.388</v>
      </c>
      <c r="BA41" s="494">
        <v>0.192</v>
      </c>
      <c r="BB41" s="107">
        <v>37</v>
      </c>
      <c r="BC41" s="493">
        <v>0.341</v>
      </c>
      <c r="BD41" s="494">
        <v>0.192</v>
      </c>
      <c r="BE41" s="107">
        <v>36</v>
      </c>
      <c r="BF41" s="493">
        <v>0.336</v>
      </c>
      <c r="BG41" s="494">
        <v>0.144</v>
      </c>
      <c r="BH41" s="107">
        <v>31</v>
      </c>
      <c r="BI41" s="493">
        <v>0.292</v>
      </c>
      <c r="BJ41" s="495">
        <v>0.192</v>
      </c>
      <c r="BK41" s="107">
        <v>33</v>
      </c>
      <c r="BL41" s="493">
        <v>0.313</v>
      </c>
      <c r="BM41" s="494">
        <v>0.192</v>
      </c>
      <c r="BN41" s="107">
        <v>28</v>
      </c>
      <c r="BO41" s="493">
        <v>0.283</v>
      </c>
      <c r="BP41" s="494">
        <v>0.188</v>
      </c>
      <c r="BQ41" s="107">
        <v>38</v>
      </c>
      <c r="BR41" s="493">
        <v>0.36</v>
      </c>
      <c r="BS41" s="494">
        <v>0.136</v>
      </c>
      <c r="BT41" s="107">
        <v>39</v>
      </c>
      <c r="BU41" s="493">
        <v>0.366</v>
      </c>
      <c r="BV41" s="495">
        <v>0.24</v>
      </c>
      <c r="BW41" s="107">
        <v>39</v>
      </c>
      <c r="BX41" s="493">
        <v>0.368</v>
      </c>
      <c r="BY41" s="495">
        <v>0.192</v>
      </c>
      <c r="BZ41" s="107">
        <v>37</v>
      </c>
      <c r="CA41" s="493">
        <v>0.354</v>
      </c>
      <c r="CB41" s="494">
        <v>0.288</v>
      </c>
    </row>
    <row r="42" spans="1:80" ht="12" customHeight="1">
      <c r="A42" s="708"/>
      <c r="B42" s="709"/>
      <c r="C42" s="479" t="s">
        <v>127</v>
      </c>
      <c r="D42" s="480"/>
      <c r="E42" s="481" t="s">
        <v>61</v>
      </c>
      <c r="F42" s="29"/>
      <c r="G42" s="29"/>
      <c r="H42" s="162"/>
      <c r="I42" s="496">
        <v>0</v>
      </c>
      <c r="J42" s="179">
        <v>0.001</v>
      </c>
      <c r="K42" s="497">
        <v>0</v>
      </c>
      <c r="L42" s="496">
        <v>0</v>
      </c>
      <c r="M42" s="179">
        <v>0.002</v>
      </c>
      <c r="N42" s="497">
        <v>0</v>
      </c>
      <c r="O42" s="496">
        <v>0</v>
      </c>
      <c r="P42" s="179">
        <v>0.002</v>
      </c>
      <c r="Q42" s="497">
        <v>0</v>
      </c>
      <c r="R42" s="496">
        <v>0</v>
      </c>
      <c r="S42" s="179">
        <v>0.002</v>
      </c>
      <c r="T42" s="497">
        <v>0</v>
      </c>
      <c r="U42" s="496">
        <v>0</v>
      </c>
      <c r="V42" s="179">
        <v>0.001</v>
      </c>
      <c r="W42" s="497">
        <v>0</v>
      </c>
      <c r="X42" s="496">
        <v>0</v>
      </c>
      <c r="Y42" s="179">
        <v>0.002</v>
      </c>
      <c r="Z42" s="497">
        <v>0</v>
      </c>
      <c r="AA42" s="496">
        <v>0</v>
      </c>
      <c r="AB42" s="179">
        <v>0.002</v>
      </c>
      <c r="AC42" s="497">
        <v>0</v>
      </c>
      <c r="AD42" s="496">
        <v>0</v>
      </c>
      <c r="AE42" s="179">
        <v>0.002</v>
      </c>
      <c r="AF42" s="497">
        <v>0</v>
      </c>
      <c r="AG42" s="496">
        <v>0</v>
      </c>
      <c r="AH42" s="179">
        <v>0.002</v>
      </c>
      <c r="AI42" s="497">
        <v>0</v>
      </c>
      <c r="AJ42" s="496">
        <v>0</v>
      </c>
      <c r="AK42" s="179">
        <v>0.002</v>
      </c>
      <c r="AL42" s="498">
        <v>0</v>
      </c>
      <c r="AM42" s="496">
        <v>0</v>
      </c>
      <c r="AN42" s="179">
        <v>0.002</v>
      </c>
      <c r="AO42" s="497">
        <v>0</v>
      </c>
      <c r="AP42" s="496">
        <v>0</v>
      </c>
      <c r="AQ42" s="179">
        <v>0.002</v>
      </c>
      <c r="AR42" s="497">
        <v>0</v>
      </c>
      <c r="AS42" s="496">
        <v>0</v>
      </c>
      <c r="AT42" s="179">
        <v>0.002</v>
      </c>
      <c r="AU42" s="497">
        <v>0</v>
      </c>
      <c r="AV42" s="496">
        <v>0</v>
      </c>
      <c r="AW42" s="179">
        <v>0.002</v>
      </c>
      <c r="AX42" s="498">
        <v>0</v>
      </c>
      <c r="AY42" s="496">
        <v>0</v>
      </c>
      <c r="AZ42" s="179">
        <v>0.002</v>
      </c>
      <c r="BA42" s="497">
        <v>0</v>
      </c>
      <c r="BB42" s="496">
        <v>0</v>
      </c>
      <c r="BC42" s="179">
        <v>0.002</v>
      </c>
      <c r="BD42" s="497">
        <v>0</v>
      </c>
      <c r="BE42" s="496">
        <v>0</v>
      </c>
      <c r="BF42" s="179">
        <v>0.002</v>
      </c>
      <c r="BG42" s="497">
        <v>0</v>
      </c>
      <c r="BH42" s="496">
        <v>0</v>
      </c>
      <c r="BI42" s="179">
        <v>0.002</v>
      </c>
      <c r="BJ42" s="498">
        <v>0</v>
      </c>
      <c r="BK42" s="496">
        <v>0</v>
      </c>
      <c r="BL42" s="179">
        <v>0.002</v>
      </c>
      <c r="BM42" s="497">
        <v>0</v>
      </c>
      <c r="BN42" s="496">
        <v>0</v>
      </c>
      <c r="BO42" s="179">
        <v>0.002</v>
      </c>
      <c r="BP42" s="497">
        <v>0</v>
      </c>
      <c r="BQ42" s="496">
        <v>0</v>
      </c>
      <c r="BR42" s="179">
        <v>0.002</v>
      </c>
      <c r="BS42" s="497">
        <v>0</v>
      </c>
      <c r="BT42" s="496">
        <v>0</v>
      </c>
      <c r="BU42" s="179">
        <v>0.002</v>
      </c>
      <c r="BV42" s="498">
        <v>0</v>
      </c>
      <c r="BW42" s="496">
        <v>0</v>
      </c>
      <c r="BX42" s="179">
        <v>0.003</v>
      </c>
      <c r="BY42" s="498">
        <v>0</v>
      </c>
      <c r="BZ42" s="496">
        <v>0</v>
      </c>
      <c r="CA42" s="179">
        <v>0</v>
      </c>
      <c r="CB42" s="497">
        <v>0</v>
      </c>
    </row>
    <row r="43" spans="1:80" ht="12" customHeight="1">
      <c r="A43" s="708"/>
      <c r="B43" s="709"/>
      <c r="C43" s="479" t="s">
        <v>128</v>
      </c>
      <c r="D43" s="480"/>
      <c r="E43" s="481" t="s">
        <v>53</v>
      </c>
      <c r="F43" s="29"/>
      <c r="G43" s="29"/>
      <c r="H43" s="162"/>
      <c r="I43" s="496">
        <v>105</v>
      </c>
      <c r="J43" s="179">
        <v>0.963</v>
      </c>
      <c r="K43" s="497">
        <v>0.747</v>
      </c>
      <c r="L43" s="496">
        <v>106</v>
      </c>
      <c r="M43" s="179">
        <v>0.9540000000000001</v>
      </c>
      <c r="N43" s="497">
        <v>0.8190000000000001</v>
      </c>
      <c r="O43" s="496">
        <v>104</v>
      </c>
      <c r="P43" s="179">
        <v>0.936</v>
      </c>
      <c r="Q43" s="497">
        <v>0.728</v>
      </c>
      <c r="R43" s="496">
        <v>98</v>
      </c>
      <c r="S43" s="179">
        <v>0.9</v>
      </c>
      <c r="T43" s="497">
        <v>0.665</v>
      </c>
      <c r="U43" s="496">
        <v>88</v>
      </c>
      <c r="V43" s="179">
        <v>0.81</v>
      </c>
      <c r="W43" s="497">
        <v>0.63</v>
      </c>
      <c r="X43" s="496">
        <v>94</v>
      </c>
      <c r="Y43" s="179">
        <v>0.846</v>
      </c>
      <c r="Z43" s="498">
        <v>0.7020000000000001</v>
      </c>
      <c r="AA43" s="496">
        <v>89</v>
      </c>
      <c r="AB43" s="179">
        <v>0.8190000000000001</v>
      </c>
      <c r="AC43" s="497">
        <v>0.63</v>
      </c>
      <c r="AD43" s="496">
        <v>91</v>
      </c>
      <c r="AE43" s="179">
        <v>0.864</v>
      </c>
      <c r="AF43" s="497">
        <v>0.585</v>
      </c>
      <c r="AG43" s="496">
        <v>89</v>
      </c>
      <c r="AH43" s="179">
        <v>0.846</v>
      </c>
      <c r="AI43" s="497">
        <v>0.585</v>
      </c>
      <c r="AJ43" s="496">
        <v>95</v>
      </c>
      <c r="AK43" s="179">
        <v>0.9</v>
      </c>
      <c r="AL43" s="498">
        <v>0.648</v>
      </c>
      <c r="AM43" s="496">
        <v>99</v>
      </c>
      <c r="AN43" s="179">
        <v>0.9450000000000001</v>
      </c>
      <c r="AO43" s="497">
        <v>0.6930000000000001</v>
      </c>
      <c r="AP43" s="496">
        <v>93</v>
      </c>
      <c r="AQ43" s="179">
        <v>0.882</v>
      </c>
      <c r="AR43" s="497">
        <v>0.536</v>
      </c>
      <c r="AS43" s="496">
        <v>92</v>
      </c>
      <c r="AT43" s="179">
        <v>0.873</v>
      </c>
      <c r="AU43" s="497">
        <v>0.6930000000000001</v>
      </c>
      <c r="AV43" s="496">
        <v>92</v>
      </c>
      <c r="AW43" s="179">
        <v>0.909</v>
      </c>
      <c r="AX43" s="498">
        <v>0.666</v>
      </c>
      <c r="AY43" s="496">
        <v>106</v>
      </c>
      <c r="AZ43" s="179">
        <v>1.008</v>
      </c>
      <c r="BA43" s="497">
        <v>0.719</v>
      </c>
      <c r="BB43" s="496">
        <v>110</v>
      </c>
      <c r="BC43" s="179">
        <v>1.008</v>
      </c>
      <c r="BD43" s="497">
        <v>0.792</v>
      </c>
      <c r="BE43" s="496">
        <v>109</v>
      </c>
      <c r="BF43" s="179">
        <v>1.0170000000000001</v>
      </c>
      <c r="BG43" s="497">
        <v>0.801</v>
      </c>
      <c r="BH43" s="496">
        <v>105</v>
      </c>
      <c r="BI43" s="179">
        <v>0.981</v>
      </c>
      <c r="BJ43" s="498">
        <v>0.765</v>
      </c>
      <c r="BK43" s="496">
        <v>99</v>
      </c>
      <c r="BL43" s="179">
        <v>0.927</v>
      </c>
      <c r="BM43" s="497">
        <v>0.666</v>
      </c>
      <c r="BN43" s="496">
        <v>98</v>
      </c>
      <c r="BO43" s="179">
        <v>0.981</v>
      </c>
      <c r="BP43" s="497">
        <v>0.674</v>
      </c>
      <c r="BQ43" s="496">
        <v>103</v>
      </c>
      <c r="BR43" s="179">
        <v>0.963</v>
      </c>
      <c r="BS43" s="497">
        <v>0.713</v>
      </c>
      <c r="BT43" s="496">
        <v>99</v>
      </c>
      <c r="BU43" s="179">
        <v>0.918</v>
      </c>
      <c r="BV43" s="498">
        <v>0.657</v>
      </c>
      <c r="BW43" s="496">
        <v>96</v>
      </c>
      <c r="BX43" s="179">
        <v>0.9</v>
      </c>
      <c r="BY43" s="498">
        <v>0.639</v>
      </c>
      <c r="BZ43" s="496">
        <v>100</v>
      </c>
      <c r="CA43" s="179">
        <v>0.9450000000000001</v>
      </c>
      <c r="CB43" s="497">
        <v>0.72</v>
      </c>
    </row>
    <row r="44" spans="1:80" ht="12" customHeight="1">
      <c r="A44" s="708"/>
      <c r="B44" s="709"/>
      <c r="C44" s="479" t="s">
        <v>129</v>
      </c>
      <c r="D44" s="480"/>
      <c r="E44" s="481" t="s">
        <v>29</v>
      </c>
      <c r="F44" s="29"/>
      <c r="G44" s="29"/>
      <c r="H44" s="162"/>
      <c r="I44" s="496">
        <v>126</v>
      </c>
      <c r="J44" s="179">
        <v>1.157</v>
      </c>
      <c r="K44" s="497">
        <v>1.296</v>
      </c>
      <c r="L44" s="496">
        <v>139</v>
      </c>
      <c r="M44" s="179">
        <v>1.258</v>
      </c>
      <c r="N44" s="497">
        <v>1.416</v>
      </c>
      <c r="O44" s="496">
        <v>134</v>
      </c>
      <c r="P44" s="179">
        <v>1.205</v>
      </c>
      <c r="Q44" s="497">
        <v>1.387</v>
      </c>
      <c r="R44" s="496">
        <v>148</v>
      </c>
      <c r="S44" s="179">
        <v>1.358</v>
      </c>
      <c r="T44" s="497">
        <v>1.45</v>
      </c>
      <c r="U44" s="496">
        <v>144</v>
      </c>
      <c r="V44" s="179">
        <v>1.315</v>
      </c>
      <c r="W44" s="497">
        <v>1.421</v>
      </c>
      <c r="X44" s="496">
        <v>123</v>
      </c>
      <c r="Y44" s="179">
        <v>1.114</v>
      </c>
      <c r="Z44" s="498">
        <v>1.19</v>
      </c>
      <c r="AA44" s="496">
        <v>116</v>
      </c>
      <c r="AB44" s="179">
        <v>1.066</v>
      </c>
      <c r="AC44" s="497">
        <v>1.123</v>
      </c>
      <c r="AD44" s="496">
        <v>102</v>
      </c>
      <c r="AE44" s="179">
        <v>0.97</v>
      </c>
      <c r="AF44" s="497">
        <v>0.969</v>
      </c>
      <c r="AG44" s="496">
        <v>97</v>
      </c>
      <c r="AH44" s="179">
        <v>0.922</v>
      </c>
      <c r="AI44" s="497">
        <v>0.93</v>
      </c>
      <c r="AJ44" s="496">
        <v>115</v>
      </c>
      <c r="AK44" s="179">
        <v>1.094</v>
      </c>
      <c r="AL44" s="498">
        <v>1.1280000000000001</v>
      </c>
      <c r="AM44" s="496">
        <v>123</v>
      </c>
      <c r="AN44" s="179">
        <v>1.171</v>
      </c>
      <c r="AO44" s="497">
        <v>1.21</v>
      </c>
      <c r="AP44" s="496">
        <v>118</v>
      </c>
      <c r="AQ44" s="179">
        <v>1.123</v>
      </c>
      <c r="AR44" s="497">
        <v>1.109</v>
      </c>
      <c r="AS44" s="496">
        <v>116</v>
      </c>
      <c r="AT44" s="179">
        <v>1.104</v>
      </c>
      <c r="AU44" s="497">
        <v>1.104</v>
      </c>
      <c r="AV44" s="496">
        <v>114</v>
      </c>
      <c r="AW44" s="179">
        <v>1.123</v>
      </c>
      <c r="AX44" s="498">
        <v>1.037</v>
      </c>
      <c r="AY44" s="496">
        <v>115</v>
      </c>
      <c r="AZ44" s="179">
        <v>1.099</v>
      </c>
      <c r="BA44" s="497">
        <v>1.003</v>
      </c>
      <c r="BB44" s="496">
        <v>129</v>
      </c>
      <c r="BC44" s="179">
        <v>1.186</v>
      </c>
      <c r="BD44" s="497">
        <v>1.123</v>
      </c>
      <c r="BE44" s="496">
        <v>124</v>
      </c>
      <c r="BF44" s="179">
        <v>1.157</v>
      </c>
      <c r="BG44" s="497">
        <v>1.114</v>
      </c>
      <c r="BH44" s="496">
        <v>114</v>
      </c>
      <c r="BI44" s="179">
        <v>1.07</v>
      </c>
      <c r="BJ44" s="498">
        <v>1.037</v>
      </c>
      <c r="BK44" s="496">
        <v>113</v>
      </c>
      <c r="BL44" s="179">
        <v>1.061</v>
      </c>
      <c r="BM44" s="497">
        <v>1.047</v>
      </c>
      <c r="BN44" s="496">
        <v>99</v>
      </c>
      <c r="BO44" s="179">
        <v>0.994</v>
      </c>
      <c r="BP44" s="497">
        <v>0.979</v>
      </c>
      <c r="BQ44" s="496">
        <v>113</v>
      </c>
      <c r="BR44" s="179">
        <v>1.056</v>
      </c>
      <c r="BS44" s="497">
        <v>1.016</v>
      </c>
      <c r="BT44" s="496">
        <v>123</v>
      </c>
      <c r="BU44" s="179">
        <v>1.142</v>
      </c>
      <c r="BV44" s="498">
        <v>1.301</v>
      </c>
      <c r="BW44" s="496">
        <v>130</v>
      </c>
      <c r="BX44" s="179">
        <v>1.224</v>
      </c>
      <c r="BY44" s="498">
        <v>1.304</v>
      </c>
      <c r="BZ44" s="496">
        <v>129</v>
      </c>
      <c r="CA44" s="179">
        <v>1.229</v>
      </c>
      <c r="CB44" s="497">
        <v>1.368</v>
      </c>
    </row>
    <row r="45" spans="1:80" ht="12" customHeight="1">
      <c r="A45" s="708"/>
      <c r="B45" s="709"/>
      <c r="C45" s="479" t="s">
        <v>130</v>
      </c>
      <c r="D45" s="499"/>
      <c r="E45" s="486" t="s">
        <v>52</v>
      </c>
      <c r="F45" s="29"/>
      <c r="G45" s="29"/>
      <c r="H45" s="162"/>
      <c r="I45" s="496">
        <v>93</v>
      </c>
      <c r="J45" s="179">
        <v>0.855</v>
      </c>
      <c r="K45" s="497">
        <v>0.18</v>
      </c>
      <c r="L45" s="496">
        <v>99</v>
      </c>
      <c r="M45" s="179">
        <v>0.891</v>
      </c>
      <c r="N45" s="497">
        <v>0</v>
      </c>
      <c r="O45" s="496">
        <v>85</v>
      </c>
      <c r="P45" s="179">
        <v>0.765</v>
      </c>
      <c r="Q45" s="497">
        <v>0.853</v>
      </c>
      <c r="R45" s="496">
        <v>62</v>
      </c>
      <c r="S45" s="179">
        <v>0.5670000000000001</v>
      </c>
      <c r="T45" s="497">
        <v>1.033</v>
      </c>
      <c r="U45" s="496">
        <v>10</v>
      </c>
      <c r="V45" s="179">
        <v>0.09</v>
      </c>
      <c r="W45" s="497">
        <v>1.061</v>
      </c>
      <c r="X45" s="496">
        <v>10</v>
      </c>
      <c r="Y45" s="179">
        <v>0.09</v>
      </c>
      <c r="Z45" s="498">
        <v>1.331</v>
      </c>
      <c r="AA45" s="496">
        <v>4</v>
      </c>
      <c r="AB45" s="179">
        <v>0.036000000000000004</v>
      </c>
      <c r="AC45" s="497">
        <v>1.04</v>
      </c>
      <c r="AD45" s="496">
        <v>3</v>
      </c>
      <c r="AE45" s="179">
        <v>0.027</v>
      </c>
      <c r="AF45" s="497">
        <v>1.18</v>
      </c>
      <c r="AG45" s="496">
        <v>2</v>
      </c>
      <c r="AH45" s="179">
        <v>0.018000000000000002</v>
      </c>
      <c r="AI45" s="497">
        <v>0.64</v>
      </c>
      <c r="AJ45" s="496">
        <v>1</v>
      </c>
      <c r="AK45" s="179">
        <v>0.009000000000000001</v>
      </c>
      <c r="AL45" s="498">
        <v>0.408</v>
      </c>
      <c r="AM45" s="496">
        <v>45</v>
      </c>
      <c r="AN45" s="179">
        <v>0.432</v>
      </c>
      <c r="AO45" s="497">
        <v>0.269</v>
      </c>
      <c r="AP45" s="496">
        <v>3</v>
      </c>
      <c r="AQ45" s="179">
        <v>0.027</v>
      </c>
      <c r="AR45" s="497">
        <v>0.36</v>
      </c>
      <c r="AS45" s="496">
        <v>3</v>
      </c>
      <c r="AT45" s="179">
        <v>0.027</v>
      </c>
      <c r="AU45" s="497">
        <v>0.36</v>
      </c>
      <c r="AV45" s="496">
        <v>24</v>
      </c>
      <c r="AW45" s="179">
        <v>0.234</v>
      </c>
      <c r="AX45" s="498">
        <v>0.18</v>
      </c>
      <c r="AY45" s="496">
        <v>77</v>
      </c>
      <c r="AZ45" s="179">
        <v>0.738</v>
      </c>
      <c r="BA45" s="497">
        <v>0.18</v>
      </c>
      <c r="BB45" s="496">
        <v>88</v>
      </c>
      <c r="BC45" s="179">
        <v>0.81</v>
      </c>
      <c r="BD45" s="497">
        <v>0.18</v>
      </c>
      <c r="BE45" s="496">
        <v>87</v>
      </c>
      <c r="BF45" s="179">
        <v>0.81</v>
      </c>
      <c r="BG45" s="497">
        <v>0.24</v>
      </c>
      <c r="BH45" s="496">
        <v>75</v>
      </c>
      <c r="BI45" s="179">
        <v>0.7020000000000001</v>
      </c>
      <c r="BJ45" s="498">
        <v>0.44</v>
      </c>
      <c r="BK45" s="496">
        <v>59</v>
      </c>
      <c r="BL45" s="179">
        <v>0.558</v>
      </c>
      <c r="BM45" s="497">
        <v>0.54</v>
      </c>
      <c r="BN45" s="496">
        <v>100</v>
      </c>
      <c r="BO45" s="179">
        <v>0.999</v>
      </c>
      <c r="BP45" s="497">
        <v>0.54</v>
      </c>
      <c r="BQ45" s="496">
        <v>98</v>
      </c>
      <c r="BR45" s="179">
        <v>0.918</v>
      </c>
      <c r="BS45" s="497">
        <v>0.54</v>
      </c>
      <c r="BT45" s="496">
        <v>23</v>
      </c>
      <c r="BU45" s="179">
        <v>0.216</v>
      </c>
      <c r="BV45" s="498">
        <v>0.52</v>
      </c>
      <c r="BW45" s="496">
        <v>46</v>
      </c>
      <c r="BX45" s="179">
        <v>0.432</v>
      </c>
      <c r="BY45" s="498">
        <v>0.72</v>
      </c>
      <c r="BZ45" s="496">
        <v>84</v>
      </c>
      <c r="CA45" s="179">
        <v>0.801</v>
      </c>
      <c r="CB45" s="497">
        <v>0.7</v>
      </c>
    </row>
    <row r="46" spans="1:80" ht="12" customHeight="1">
      <c r="A46" s="708"/>
      <c r="B46" s="709"/>
      <c r="C46" s="479" t="s">
        <v>131</v>
      </c>
      <c r="D46" s="480"/>
      <c r="E46" s="481" t="s">
        <v>28</v>
      </c>
      <c r="F46" s="29"/>
      <c r="G46" s="29"/>
      <c r="H46" s="162"/>
      <c r="I46" s="496">
        <v>55</v>
      </c>
      <c r="J46" s="179">
        <v>0.502</v>
      </c>
      <c r="K46" s="497">
        <v>0.216</v>
      </c>
      <c r="L46" s="496">
        <v>55</v>
      </c>
      <c r="M46" s="179">
        <v>0.498</v>
      </c>
      <c r="N46" s="497">
        <v>0.504</v>
      </c>
      <c r="O46" s="496">
        <v>57</v>
      </c>
      <c r="P46" s="179">
        <v>0.516</v>
      </c>
      <c r="Q46" s="497">
        <v>0.504</v>
      </c>
      <c r="R46" s="496">
        <v>55</v>
      </c>
      <c r="S46" s="179">
        <v>0.506</v>
      </c>
      <c r="T46" s="497">
        <v>0.556</v>
      </c>
      <c r="U46" s="496">
        <v>54</v>
      </c>
      <c r="V46" s="179">
        <v>0.49</v>
      </c>
      <c r="W46" s="497">
        <v>0.4</v>
      </c>
      <c r="X46" s="496">
        <v>54</v>
      </c>
      <c r="Y46" s="179">
        <v>0.49</v>
      </c>
      <c r="Z46" s="498">
        <v>0.316</v>
      </c>
      <c r="AA46" s="496">
        <v>53</v>
      </c>
      <c r="AB46" s="179">
        <v>0.488</v>
      </c>
      <c r="AC46" s="497">
        <v>0.504</v>
      </c>
      <c r="AD46" s="496">
        <v>53</v>
      </c>
      <c r="AE46" s="179">
        <v>0.5</v>
      </c>
      <c r="AF46" s="497">
        <v>0.516</v>
      </c>
      <c r="AG46" s="496">
        <v>58</v>
      </c>
      <c r="AH46" s="179">
        <v>0.555</v>
      </c>
      <c r="AI46" s="497">
        <v>0.288</v>
      </c>
      <c r="AJ46" s="496">
        <v>60</v>
      </c>
      <c r="AK46" s="179">
        <v>0.572</v>
      </c>
      <c r="AL46" s="498">
        <v>0.288</v>
      </c>
      <c r="AM46" s="496">
        <v>58</v>
      </c>
      <c r="AN46" s="179">
        <v>0.547</v>
      </c>
      <c r="AO46" s="497">
        <v>0.432</v>
      </c>
      <c r="AP46" s="496">
        <v>57</v>
      </c>
      <c r="AQ46" s="179">
        <v>0.545</v>
      </c>
      <c r="AR46" s="497">
        <v>0.36</v>
      </c>
      <c r="AS46" s="496">
        <v>63</v>
      </c>
      <c r="AT46" s="179">
        <v>0.597</v>
      </c>
      <c r="AU46" s="497">
        <v>0.504</v>
      </c>
      <c r="AV46" s="496">
        <v>61</v>
      </c>
      <c r="AW46" s="179">
        <v>0.599</v>
      </c>
      <c r="AX46" s="498">
        <v>0.432</v>
      </c>
      <c r="AY46" s="496">
        <v>65</v>
      </c>
      <c r="AZ46" s="179">
        <v>0.619</v>
      </c>
      <c r="BA46" s="497">
        <v>0.504</v>
      </c>
      <c r="BB46" s="496">
        <v>64</v>
      </c>
      <c r="BC46" s="179">
        <v>0.584</v>
      </c>
      <c r="BD46" s="497">
        <v>0.504</v>
      </c>
      <c r="BE46" s="496">
        <v>65</v>
      </c>
      <c r="BF46" s="179">
        <v>0.603</v>
      </c>
      <c r="BG46" s="497">
        <v>0.504</v>
      </c>
      <c r="BH46" s="496">
        <v>68</v>
      </c>
      <c r="BI46" s="179">
        <v>0.636</v>
      </c>
      <c r="BJ46" s="498">
        <v>0.504</v>
      </c>
      <c r="BK46" s="496">
        <v>67</v>
      </c>
      <c r="BL46" s="179">
        <v>0.63</v>
      </c>
      <c r="BM46" s="497">
        <v>0.504</v>
      </c>
      <c r="BN46" s="496">
        <v>65</v>
      </c>
      <c r="BO46" s="179">
        <v>0.65</v>
      </c>
      <c r="BP46" s="497">
        <v>0.504</v>
      </c>
      <c r="BQ46" s="496">
        <v>66</v>
      </c>
      <c r="BR46" s="179">
        <v>0.619</v>
      </c>
      <c r="BS46" s="497">
        <v>0.648</v>
      </c>
      <c r="BT46" s="496">
        <v>65</v>
      </c>
      <c r="BU46" s="179">
        <v>0.603</v>
      </c>
      <c r="BV46" s="498">
        <v>0.66</v>
      </c>
      <c r="BW46" s="496">
        <v>64</v>
      </c>
      <c r="BX46" s="179">
        <v>0.605</v>
      </c>
      <c r="BY46" s="498">
        <v>0.504</v>
      </c>
      <c r="BZ46" s="496">
        <v>65</v>
      </c>
      <c r="CA46" s="179">
        <v>0.613</v>
      </c>
      <c r="CB46" s="497">
        <v>0.432</v>
      </c>
    </row>
    <row r="47" spans="1:80" ht="12" customHeight="1">
      <c r="A47" s="708"/>
      <c r="B47" s="709"/>
      <c r="C47" s="500" t="s">
        <v>132</v>
      </c>
      <c r="D47" s="501"/>
      <c r="E47" s="486" t="s">
        <v>30</v>
      </c>
      <c r="F47" s="29"/>
      <c r="G47" s="29"/>
      <c r="H47" s="162"/>
      <c r="I47" s="496">
        <v>121</v>
      </c>
      <c r="J47" s="179">
        <v>1.107</v>
      </c>
      <c r="K47" s="497">
        <v>0.765</v>
      </c>
      <c r="L47" s="496">
        <v>135</v>
      </c>
      <c r="M47" s="179">
        <v>1.215</v>
      </c>
      <c r="N47" s="497">
        <v>1.035</v>
      </c>
      <c r="O47" s="496">
        <v>136</v>
      </c>
      <c r="P47" s="179">
        <v>1.224</v>
      </c>
      <c r="Q47" s="497">
        <v>0.923</v>
      </c>
      <c r="R47" s="496">
        <v>125</v>
      </c>
      <c r="S47" s="179">
        <v>1.143</v>
      </c>
      <c r="T47" s="497">
        <v>0.891</v>
      </c>
      <c r="U47" s="496">
        <v>132</v>
      </c>
      <c r="V47" s="179">
        <v>1.206</v>
      </c>
      <c r="W47" s="497">
        <v>0.927</v>
      </c>
      <c r="X47" s="496">
        <v>128</v>
      </c>
      <c r="Y47" s="179">
        <v>1.161</v>
      </c>
      <c r="Z47" s="498">
        <v>0.801</v>
      </c>
      <c r="AA47" s="496">
        <v>126</v>
      </c>
      <c r="AB47" s="179">
        <v>1.1520000000000001</v>
      </c>
      <c r="AC47" s="497">
        <v>0.81</v>
      </c>
      <c r="AD47" s="496">
        <v>117</v>
      </c>
      <c r="AE47" s="179">
        <v>1.107</v>
      </c>
      <c r="AF47" s="497">
        <v>0.738</v>
      </c>
      <c r="AG47" s="496">
        <v>112</v>
      </c>
      <c r="AH47" s="179">
        <v>1.062</v>
      </c>
      <c r="AI47" s="497">
        <v>0.746</v>
      </c>
      <c r="AJ47" s="496">
        <v>119</v>
      </c>
      <c r="AK47" s="179">
        <v>1.1340000000000001</v>
      </c>
      <c r="AL47" s="498">
        <v>0.837</v>
      </c>
      <c r="AM47" s="496">
        <v>126</v>
      </c>
      <c r="AN47" s="179">
        <v>1.197</v>
      </c>
      <c r="AO47" s="497">
        <v>1.035</v>
      </c>
      <c r="AP47" s="496">
        <v>124</v>
      </c>
      <c r="AQ47" s="179">
        <v>1.179</v>
      </c>
      <c r="AR47" s="497">
        <v>0.972</v>
      </c>
      <c r="AS47" s="496">
        <v>118</v>
      </c>
      <c r="AT47" s="179">
        <v>1.116</v>
      </c>
      <c r="AU47" s="497">
        <v>0.898</v>
      </c>
      <c r="AV47" s="496">
        <v>118</v>
      </c>
      <c r="AW47" s="179">
        <v>1.161</v>
      </c>
      <c r="AX47" s="498">
        <v>0.927</v>
      </c>
      <c r="AY47" s="496">
        <v>119</v>
      </c>
      <c r="AZ47" s="179">
        <v>1.1340000000000001</v>
      </c>
      <c r="BA47" s="497">
        <v>0.963</v>
      </c>
      <c r="BB47" s="496">
        <v>121</v>
      </c>
      <c r="BC47" s="179">
        <v>1.116</v>
      </c>
      <c r="BD47" s="497">
        <v>0.81</v>
      </c>
      <c r="BE47" s="496">
        <v>120</v>
      </c>
      <c r="BF47" s="179">
        <v>1.116</v>
      </c>
      <c r="BG47" s="497">
        <v>0.8190000000000001</v>
      </c>
      <c r="BH47" s="496">
        <v>116</v>
      </c>
      <c r="BI47" s="179">
        <v>1.089</v>
      </c>
      <c r="BJ47" s="498">
        <v>0.73</v>
      </c>
      <c r="BK47" s="496">
        <v>116</v>
      </c>
      <c r="BL47" s="179">
        <v>1.089</v>
      </c>
      <c r="BM47" s="497">
        <v>0.726</v>
      </c>
      <c r="BN47" s="496">
        <v>105</v>
      </c>
      <c r="BO47" s="179">
        <v>1.053</v>
      </c>
      <c r="BP47" s="497">
        <v>0.7020000000000001</v>
      </c>
      <c r="BQ47" s="496">
        <v>114</v>
      </c>
      <c r="BR47" s="179">
        <v>1.071</v>
      </c>
      <c r="BS47" s="497">
        <v>0.711</v>
      </c>
      <c r="BT47" s="496">
        <v>122</v>
      </c>
      <c r="BU47" s="179">
        <v>1.1340000000000001</v>
      </c>
      <c r="BV47" s="498">
        <v>0.722</v>
      </c>
      <c r="BW47" s="496">
        <v>117</v>
      </c>
      <c r="BX47" s="179">
        <v>1.098</v>
      </c>
      <c r="BY47" s="498">
        <v>0.864</v>
      </c>
      <c r="BZ47" s="496">
        <v>120</v>
      </c>
      <c r="CA47" s="179">
        <v>1.143</v>
      </c>
      <c r="CB47" s="497">
        <v>0.91</v>
      </c>
    </row>
    <row r="48" spans="1:80" ht="12" customHeight="1">
      <c r="A48" s="708"/>
      <c r="B48" s="709"/>
      <c r="C48" s="479" t="s">
        <v>133</v>
      </c>
      <c r="D48" s="480"/>
      <c r="E48" s="481" t="s">
        <v>54</v>
      </c>
      <c r="F48" s="29"/>
      <c r="G48" s="29"/>
      <c r="H48" s="162"/>
      <c r="I48" s="496">
        <v>301</v>
      </c>
      <c r="J48" s="179">
        <v>2.763</v>
      </c>
      <c r="K48" s="497">
        <v>0.959</v>
      </c>
      <c r="L48" s="496">
        <v>305</v>
      </c>
      <c r="M48" s="179">
        <v>2.754</v>
      </c>
      <c r="N48" s="497">
        <v>1.013</v>
      </c>
      <c r="O48" s="496">
        <v>315</v>
      </c>
      <c r="P48" s="179">
        <v>2.844</v>
      </c>
      <c r="Q48" s="497">
        <v>0.36</v>
      </c>
      <c r="R48" s="496">
        <v>309</v>
      </c>
      <c r="S48" s="179">
        <v>2.835</v>
      </c>
      <c r="T48" s="497">
        <v>0.36</v>
      </c>
      <c r="U48" s="496">
        <v>297</v>
      </c>
      <c r="V48" s="179">
        <v>2.718</v>
      </c>
      <c r="W48" s="497">
        <v>0.9</v>
      </c>
      <c r="X48" s="496">
        <v>305</v>
      </c>
      <c r="Y48" s="179">
        <v>2.763</v>
      </c>
      <c r="Z48" s="498">
        <v>0.76</v>
      </c>
      <c r="AA48" s="496">
        <v>303</v>
      </c>
      <c r="AB48" s="179">
        <v>2.7720000000000002</v>
      </c>
      <c r="AC48" s="497">
        <v>0.72</v>
      </c>
      <c r="AD48" s="496">
        <v>296</v>
      </c>
      <c r="AE48" s="179">
        <v>2.8080000000000003</v>
      </c>
      <c r="AF48" s="497">
        <v>0.36</v>
      </c>
      <c r="AG48" s="496">
        <v>289</v>
      </c>
      <c r="AH48" s="179">
        <v>2.745</v>
      </c>
      <c r="AI48" s="497">
        <v>0.36</v>
      </c>
      <c r="AJ48" s="496">
        <v>299</v>
      </c>
      <c r="AK48" s="179">
        <v>2.844</v>
      </c>
      <c r="AL48" s="498">
        <v>0.36</v>
      </c>
      <c r="AM48" s="496">
        <v>298</v>
      </c>
      <c r="AN48" s="179">
        <v>2.835</v>
      </c>
      <c r="AO48" s="497">
        <v>0.36</v>
      </c>
      <c r="AP48" s="496">
        <v>308</v>
      </c>
      <c r="AQ48" s="179">
        <v>2.934</v>
      </c>
      <c r="AR48" s="497">
        <v>0.36</v>
      </c>
      <c r="AS48" s="496">
        <v>300</v>
      </c>
      <c r="AT48" s="179">
        <v>2.844</v>
      </c>
      <c r="AU48" s="497">
        <v>0.36</v>
      </c>
      <c r="AV48" s="496">
        <v>289</v>
      </c>
      <c r="AW48" s="179">
        <v>2.853</v>
      </c>
      <c r="AX48" s="498">
        <v>0.54</v>
      </c>
      <c r="AY48" s="496">
        <v>293</v>
      </c>
      <c r="AZ48" s="179">
        <v>2.79</v>
      </c>
      <c r="BA48" s="497">
        <v>0.52</v>
      </c>
      <c r="BB48" s="496">
        <v>310</v>
      </c>
      <c r="BC48" s="179">
        <v>2.844</v>
      </c>
      <c r="BD48" s="497">
        <v>0.401</v>
      </c>
      <c r="BE48" s="496">
        <v>298</v>
      </c>
      <c r="BF48" s="179">
        <v>2.7720000000000002</v>
      </c>
      <c r="BG48" s="497">
        <v>0.502</v>
      </c>
      <c r="BH48" s="496">
        <v>295</v>
      </c>
      <c r="BI48" s="179">
        <v>2.7720000000000002</v>
      </c>
      <c r="BJ48" s="498">
        <v>0.54</v>
      </c>
      <c r="BK48" s="496">
        <v>291</v>
      </c>
      <c r="BL48" s="179">
        <v>2.727</v>
      </c>
      <c r="BM48" s="497">
        <v>0.54</v>
      </c>
      <c r="BN48" s="496">
        <v>282</v>
      </c>
      <c r="BO48" s="179">
        <v>2.826</v>
      </c>
      <c r="BP48" s="497">
        <v>0.58</v>
      </c>
      <c r="BQ48" s="496">
        <v>287</v>
      </c>
      <c r="BR48" s="179">
        <v>2.691</v>
      </c>
      <c r="BS48" s="497">
        <v>0.52</v>
      </c>
      <c r="BT48" s="496">
        <v>298</v>
      </c>
      <c r="BU48" s="179">
        <v>2.763</v>
      </c>
      <c r="BV48" s="498">
        <v>0.54</v>
      </c>
      <c r="BW48" s="496">
        <v>291</v>
      </c>
      <c r="BX48" s="179">
        <v>2.727</v>
      </c>
      <c r="BY48" s="498">
        <v>0.54</v>
      </c>
      <c r="BZ48" s="496">
        <v>289</v>
      </c>
      <c r="CA48" s="179">
        <v>2.745</v>
      </c>
      <c r="CB48" s="497">
        <v>0.5</v>
      </c>
    </row>
    <row r="49" spans="1:80" ht="12" customHeight="1">
      <c r="A49" s="708"/>
      <c r="B49" s="709"/>
      <c r="C49" s="479" t="s">
        <v>134</v>
      </c>
      <c r="D49" s="480"/>
      <c r="E49" s="481" t="s">
        <v>55</v>
      </c>
      <c r="F49" s="29"/>
      <c r="G49" s="29"/>
      <c r="H49" s="162"/>
      <c r="I49" s="496">
        <v>38</v>
      </c>
      <c r="J49" s="179">
        <v>0.34800000000000003</v>
      </c>
      <c r="K49" s="497">
        <v>0.48</v>
      </c>
      <c r="L49" s="496">
        <v>37</v>
      </c>
      <c r="M49" s="179">
        <v>0.336</v>
      </c>
      <c r="N49" s="497">
        <v>0.24</v>
      </c>
      <c r="O49" s="496">
        <v>36</v>
      </c>
      <c r="P49" s="179">
        <v>0.324</v>
      </c>
      <c r="Q49" s="497">
        <v>0.36</v>
      </c>
      <c r="R49" s="496">
        <v>34</v>
      </c>
      <c r="S49" s="179">
        <v>0.312</v>
      </c>
      <c r="T49" s="497">
        <v>0.24</v>
      </c>
      <c r="U49" s="496">
        <v>37</v>
      </c>
      <c r="V49" s="179">
        <v>0.342</v>
      </c>
      <c r="W49" s="497">
        <v>0.24</v>
      </c>
      <c r="X49" s="496">
        <v>38</v>
      </c>
      <c r="Y49" s="179">
        <v>0.34800000000000003</v>
      </c>
      <c r="Z49" s="497">
        <v>0.24</v>
      </c>
      <c r="AA49" s="496">
        <v>33</v>
      </c>
      <c r="AB49" s="179">
        <v>0.306</v>
      </c>
      <c r="AC49" s="497">
        <v>0.24</v>
      </c>
      <c r="AD49" s="496">
        <v>38</v>
      </c>
      <c r="AE49" s="179">
        <v>0.36</v>
      </c>
      <c r="AF49" s="497">
        <v>0.12</v>
      </c>
      <c r="AG49" s="496">
        <v>42</v>
      </c>
      <c r="AH49" s="179">
        <v>0.402</v>
      </c>
      <c r="AI49" s="497">
        <v>0.12</v>
      </c>
      <c r="AJ49" s="496">
        <v>40</v>
      </c>
      <c r="AK49" s="179">
        <v>0.378</v>
      </c>
      <c r="AL49" s="497">
        <v>0.24</v>
      </c>
      <c r="AM49" s="496">
        <v>41</v>
      </c>
      <c r="AN49" s="179">
        <v>0.39</v>
      </c>
      <c r="AO49" s="497">
        <v>0.24</v>
      </c>
      <c r="AP49" s="496">
        <v>40</v>
      </c>
      <c r="AQ49" s="179">
        <v>0.378</v>
      </c>
      <c r="AR49" s="497">
        <v>0.24</v>
      </c>
      <c r="AS49" s="496">
        <v>41</v>
      </c>
      <c r="AT49" s="179">
        <v>0.39</v>
      </c>
      <c r="AU49" s="497">
        <v>0.36</v>
      </c>
      <c r="AV49" s="496">
        <v>38</v>
      </c>
      <c r="AW49" s="179">
        <v>0.378</v>
      </c>
      <c r="AX49" s="497">
        <v>0.32</v>
      </c>
      <c r="AY49" s="496">
        <v>44</v>
      </c>
      <c r="AZ49" s="179">
        <v>0.42</v>
      </c>
      <c r="BA49" s="497">
        <v>0.42</v>
      </c>
      <c r="BB49" s="496">
        <v>80</v>
      </c>
      <c r="BC49" s="179">
        <v>0.732</v>
      </c>
      <c r="BD49" s="497">
        <v>0.48</v>
      </c>
      <c r="BE49" s="496">
        <v>75</v>
      </c>
      <c r="BF49" s="179">
        <v>0.7020000000000001</v>
      </c>
      <c r="BG49" s="497">
        <v>0.48</v>
      </c>
      <c r="BH49" s="496">
        <v>64</v>
      </c>
      <c r="BI49" s="179">
        <v>0.6</v>
      </c>
      <c r="BJ49" s="497">
        <v>0.48</v>
      </c>
      <c r="BK49" s="496">
        <v>47</v>
      </c>
      <c r="BL49" s="179">
        <v>0.438</v>
      </c>
      <c r="BM49" s="497">
        <v>0.24</v>
      </c>
      <c r="BN49" s="496">
        <v>33</v>
      </c>
      <c r="BO49" s="179">
        <v>0.33</v>
      </c>
      <c r="BP49" s="497">
        <v>0.28</v>
      </c>
      <c r="BQ49" s="496">
        <v>31</v>
      </c>
      <c r="BR49" s="179">
        <v>0.294</v>
      </c>
      <c r="BS49" s="497">
        <v>0.22</v>
      </c>
      <c r="BT49" s="496">
        <v>34</v>
      </c>
      <c r="BU49" s="179">
        <v>0.312</v>
      </c>
      <c r="BV49" s="497">
        <v>0.26</v>
      </c>
      <c r="BW49" s="496">
        <v>32</v>
      </c>
      <c r="BX49" s="179">
        <v>0.3</v>
      </c>
      <c r="BY49" s="498">
        <v>0.24</v>
      </c>
      <c r="BZ49" s="496">
        <v>31</v>
      </c>
      <c r="CA49" s="179">
        <v>0.294</v>
      </c>
      <c r="CB49" s="497">
        <v>0.24</v>
      </c>
    </row>
    <row r="50" spans="1:80" ht="12" customHeight="1">
      <c r="A50" s="708"/>
      <c r="B50" s="709"/>
      <c r="C50" s="500" t="s">
        <v>135</v>
      </c>
      <c r="D50" s="501"/>
      <c r="E50" s="486" t="s">
        <v>136</v>
      </c>
      <c r="F50" s="29"/>
      <c r="G50" s="213"/>
      <c r="H50" s="212"/>
      <c r="I50" s="496">
        <v>29</v>
      </c>
      <c r="J50" s="179">
        <v>0.264</v>
      </c>
      <c r="K50" s="497">
        <v>0.28800000000000003</v>
      </c>
      <c r="L50" s="496">
        <v>31</v>
      </c>
      <c r="M50" s="179">
        <v>0.276</v>
      </c>
      <c r="N50" s="497">
        <v>0.28800000000000003</v>
      </c>
      <c r="O50" s="496">
        <v>29</v>
      </c>
      <c r="P50" s="179">
        <v>0.264</v>
      </c>
      <c r="Q50" s="497">
        <v>0.276</v>
      </c>
      <c r="R50" s="496">
        <v>27</v>
      </c>
      <c r="S50" s="179">
        <v>0.252</v>
      </c>
      <c r="T50" s="497">
        <v>0.264</v>
      </c>
      <c r="U50" s="496">
        <v>25</v>
      </c>
      <c r="V50" s="179">
        <v>0.228</v>
      </c>
      <c r="W50" s="497">
        <v>0.216</v>
      </c>
      <c r="X50" s="496">
        <v>24</v>
      </c>
      <c r="Y50" s="179">
        <v>0.216</v>
      </c>
      <c r="Z50" s="498">
        <v>0.216</v>
      </c>
      <c r="AA50" s="496">
        <v>22</v>
      </c>
      <c r="AB50" s="179">
        <v>0.20400000000000001</v>
      </c>
      <c r="AC50" s="497">
        <v>0.192</v>
      </c>
      <c r="AD50" s="496">
        <v>21</v>
      </c>
      <c r="AE50" s="179">
        <v>0.20400000000000001</v>
      </c>
      <c r="AF50" s="497">
        <v>0.156</v>
      </c>
      <c r="AG50" s="496">
        <v>21</v>
      </c>
      <c r="AH50" s="179">
        <v>0.20400000000000001</v>
      </c>
      <c r="AI50" s="497">
        <v>0.156</v>
      </c>
      <c r="AJ50" s="496">
        <v>23</v>
      </c>
      <c r="AK50" s="179">
        <v>0.216</v>
      </c>
      <c r="AL50" s="498">
        <v>0.156</v>
      </c>
      <c r="AM50" s="496">
        <v>23</v>
      </c>
      <c r="AN50" s="179">
        <v>0.216</v>
      </c>
      <c r="AO50" s="497">
        <v>0.192</v>
      </c>
      <c r="AP50" s="496">
        <v>21</v>
      </c>
      <c r="AQ50" s="179">
        <v>0.20400000000000001</v>
      </c>
      <c r="AR50" s="497">
        <v>0.192</v>
      </c>
      <c r="AS50" s="496">
        <v>23</v>
      </c>
      <c r="AT50" s="179">
        <v>0.216</v>
      </c>
      <c r="AU50" s="497">
        <v>0.20400000000000001</v>
      </c>
      <c r="AV50" s="496">
        <v>24</v>
      </c>
      <c r="AW50" s="179">
        <v>0.24</v>
      </c>
      <c r="AX50" s="498">
        <v>0.228</v>
      </c>
      <c r="AY50" s="496">
        <v>28</v>
      </c>
      <c r="AZ50" s="179">
        <v>0.264</v>
      </c>
      <c r="BA50" s="497">
        <v>0.28800000000000003</v>
      </c>
      <c r="BB50" s="496">
        <v>27</v>
      </c>
      <c r="BC50" s="179">
        <v>0.252</v>
      </c>
      <c r="BD50" s="497">
        <v>0.276</v>
      </c>
      <c r="BE50" s="496">
        <v>27</v>
      </c>
      <c r="BF50" s="179">
        <v>0.252</v>
      </c>
      <c r="BG50" s="497">
        <v>0.264</v>
      </c>
      <c r="BH50" s="496">
        <v>27</v>
      </c>
      <c r="BI50" s="179">
        <v>0.252</v>
      </c>
      <c r="BJ50" s="498">
        <v>0.28800000000000003</v>
      </c>
      <c r="BK50" s="496">
        <v>24</v>
      </c>
      <c r="BL50" s="179">
        <v>0.228</v>
      </c>
      <c r="BM50" s="497">
        <v>0.24</v>
      </c>
      <c r="BN50" s="496">
        <v>23</v>
      </c>
      <c r="BO50" s="179">
        <v>0.228</v>
      </c>
      <c r="BP50" s="497">
        <v>0.252</v>
      </c>
      <c r="BQ50" s="496">
        <v>27</v>
      </c>
      <c r="BR50" s="179">
        <v>0.252</v>
      </c>
      <c r="BS50" s="497">
        <v>0.264</v>
      </c>
      <c r="BT50" s="496">
        <v>26</v>
      </c>
      <c r="BU50" s="179">
        <v>0.24</v>
      </c>
      <c r="BV50" s="498">
        <v>0.252</v>
      </c>
      <c r="BW50" s="496">
        <v>27</v>
      </c>
      <c r="BX50" s="179">
        <v>0.252</v>
      </c>
      <c r="BY50" s="498">
        <v>0.252</v>
      </c>
      <c r="BZ50" s="496">
        <v>27</v>
      </c>
      <c r="CA50" s="179">
        <v>0.252</v>
      </c>
      <c r="CB50" s="497">
        <v>0.252</v>
      </c>
    </row>
    <row r="51" spans="1:80" ht="12" customHeight="1">
      <c r="A51" s="708"/>
      <c r="B51" s="709"/>
      <c r="C51" s="479" t="s">
        <v>137</v>
      </c>
      <c r="D51" s="480"/>
      <c r="E51" s="481" t="s">
        <v>56</v>
      </c>
      <c r="F51" s="29"/>
      <c r="G51" s="213"/>
      <c r="H51" s="212"/>
      <c r="I51" s="496">
        <v>2</v>
      </c>
      <c r="J51" s="179">
        <v>0.017</v>
      </c>
      <c r="K51" s="176">
        <v>0</v>
      </c>
      <c r="L51" s="496">
        <v>2</v>
      </c>
      <c r="M51" s="179">
        <v>0.02</v>
      </c>
      <c r="N51" s="176">
        <v>0</v>
      </c>
      <c r="O51" s="496">
        <v>2</v>
      </c>
      <c r="P51" s="179">
        <v>0.017</v>
      </c>
      <c r="Q51" s="176">
        <v>0</v>
      </c>
      <c r="R51" s="496">
        <v>2</v>
      </c>
      <c r="S51" s="179">
        <v>0.018</v>
      </c>
      <c r="T51" s="176">
        <v>0</v>
      </c>
      <c r="U51" s="496">
        <v>2</v>
      </c>
      <c r="V51" s="179">
        <v>0.02</v>
      </c>
      <c r="W51" s="176">
        <v>0</v>
      </c>
      <c r="X51" s="496">
        <v>2</v>
      </c>
      <c r="Y51" s="179">
        <v>0.017</v>
      </c>
      <c r="Z51" s="177">
        <v>0</v>
      </c>
      <c r="AA51" s="496">
        <v>2</v>
      </c>
      <c r="AB51" s="179">
        <v>0.021</v>
      </c>
      <c r="AC51" s="176">
        <v>0</v>
      </c>
      <c r="AD51" s="496">
        <v>4</v>
      </c>
      <c r="AE51" s="179">
        <v>0.035</v>
      </c>
      <c r="AF51" s="176">
        <v>0</v>
      </c>
      <c r="AG51" s="496">
        <v>7</v>
      </c>
      <c r="AH51" s="179">
        <v>0.065</v>
      </c>
      <c r="AI51" s="176">
        <v>0</v>
      </c>
      <c r="AJ51" s="496">
        <v>7</v>
      </c>
      <c r="AK51" s="179">
        <v>0.067</v>
      </c>
      <c r="AL51" s="177">
        <v>0</v>
      </c>
      <c r="AM51" s="496">
        <v>7</v>
      </c>
      <c r="AN51" s="179">
        <v>0.071</v>
      </c>
      <c r="AO51" s="176">
        <v>0</v>
      </c>
      <c r="AP51" s="496">
        <v>7</v>
      </c>
      <c r="AQ51" s="179">
        <v>0.071</v>
      </c>
      <c r="AR51" s="176">
        <v>0</v>
      </c>
      <c r="AS51" s="496">
        <v>6</v>
      </c>
      <c r="AT51" s="179">
        <v>0.06</v>
      </c>
      <c r="AU51" s="176">
        <v>0</v>
      </c>
      <c r="AV51" s="496">
        <v>8</v>
      </c>
      <c r="AW51" s="179">
        <v>0.075</v>
      </c>
      <c r="AX51" s="177">
        <v>0</v>
      </c>
      <c r="AY51" s="496">
        <v>9</v>
      </c>
      <c r="AZ51" s="179">
        <v>0.086</v>
      </c>
      <c r="BA51" s="176">
        <v>0</v>
      </c>
      <c r="BB51" s="496">
        <v>8</v>
      </c>
      <c r="BC51" s="179">
        <v>0.075</v>
      </c>
      <c r="BD51" s="176">
        <v>0</v>
      </c>
      <c r="BE51" s="496">
        <v>6</v>
      </c>
      <c r="BF51" s="179">
        <v>0.06</v>
      </c>
      <c r="BG51" s="176">
        <v>0</v>
      </c>
      <c r="BH51" s="496">
        <v>4</v>
      </c>
      <c r="BI51" s="179">
        <v>0.036</v>
      </c>
      <c r="BJ51" s="177">
        <v>0</v>
      </c>
      <c r="BK51" s="496">
        <v>3</v>
      </c>
      <c r="BL51" s="179">
        <v>0.025</v>
      </c>
      <c r="BM51" s="176">
        <v>0</v>
      </c>
      <c r="BN51" s="496">
        <v>2</v>
      </c>
      <c r="BO51" s="179">
        <v>0.021</v>
      </c>
      <c r="BP51" s="176">
        <v>0</v>
      </c>
      <c r="BQ51" s="496">
        <v>2</v>
      </c>
      <c r="BR51" s="179">
        <v>0.019</v>
      </c>
      <c r="BS51" s="176">
        <v>0</v>
      </c>
      <c r="BT51" s="496">
        <v>2</v>
      </c>
      <c r="BU51" s="179">
        <v>0.021</v>
      </c>
      <c r="BV51" s="177">
        <v>0</v>
      </c>
      <c r="BW51" s="496">
        <v>2</v>
      </c>
      <c r="BX51" s="179">
        <v>0.023</v>
      </c>
      <c r="BY51" s="177">
        <v>0</v>
      </c>
      <c r="BZ51" s="496">
        <v>3</v>
      </c>
      <c r="CA51" s="179">
        <v>0.024</v>
      </c>
      <c r="CB51" s="176">
        <v>0</v>
      </c>
    </row>
    <row r="52" spans="1:80" ht="12" customHeight="1">
      <c r="A52" s="708"/>
      <c r="B52" s="709"/>
      <c r="C52" s="479" t="s">
        <v>138</v>
      </c>
      <c r="D52" s="480"/>
      <c r="E52" s="481" t="s">
        <v>59</v>
      </c>
      <c r="F52" s="29"/>
      <c r="G52" s="29"/>
      <c r="H52" s="162"/>
      <c r="I52" s="496">
        <v>107</v>
      </c>
      <c r="J52" s="179">
        <v>0.979</v>
      </c>
      <c r="K52" s="176">
        <v>0</v>
      </c>
      <c r="L52" s="496">
        <v>112</v>
      </c>
      <c r="M52" s="179">
        <v>1.013</v>
      </c>
      <c r="N52" s="176">
        <v>0</v>
      </c>
      <c r="O52" s="496">
        <v>103</v>
      </c>
      <c r="P52" s="179">
        <v>0.931</v>
      </c>
      <c r="Q52" s="176">
        <v>0</v>
      </c>
      <c r="R52" s="496">
        <v>105</v>
      </c>
      <c r="S52" s="179">
        <v>0.962</v>
      </c>
      <c r="T52" s="176">
        <v>0</v>
      </c>
      <c r="U52" s="496">
        <v>108</v>
      </c>
      <c r="V52" s="179">
        <v>0.986</v>
      </c>
      <c r="W52" s="176">
        <v>0</v>
      </c>
      <c r="X52" s="496">
        <v>111</v>
      </c>
      <c r="Y52" s="179">
        <v>1.008</v>
      </c>
      <c r="Z52" s="177">
        <v>0</v>
      </c>
      <c r="AA52" s="496">
        <v>105</v>
      </c>
      <c r="AB52" s="179">
        <v>0.965</v>
      </c>
      <c r="AC52" s="176">
        <v>0</v>
      </c>
      <c r="AD52" s="496">
        <v>102</v>
      </c>
      <c r="AE52" s="179">
        <v>0.967</v>
      </c>
      <c r="AF52" s="176">
        <v>0</v>
      </c>
      <c r="AG52" s="496">
        <v>103</v>
      </c>
      <c r="AH52" s="179">
        <v>0.974</v>
      </c>
      <c r="AI52" s="176">
        <v>0</v>
      </c>
      <c r="AJ52" s="496">
        <v>107</v>
      </c>
      <c r="AK52" s="179">
        <v>1.013</v>
      </c>
      <c r="AL52" s="177">
        <v>0</v>
      </c>
      <c r="AM52" s="496">
        <v>105</v>
      </c>
      <c r="AN52" s="179">
        <v>0.998</v>
      </c>
      <c r="AO52" s="176">
        <v>0</v>
      </c>
      <c r="AP52" s="496">
        <v>107</v>
      </c>
      <c r="AQ52" s="179">
        <v>1.02</v>
      </c>
      <c r="AR52" s="176">
        <v>0</v>
      </c>
      <c r="AS52" s="496">
        <v>101</v>
      </c>
      <c r="AT52" s="179">
        <v>0.96</v>
      </c>
      <c r="AU52" s="176">
        <v>0</v>
      </c>
      <c r="AV52" s="496">
        <v>99</v>
      </c>
      <c r="AW52" s="179">
        <v>0.979</v>
      </c>
      <c r="AX52" s="177">
        <v>0</v>
      </c>
      <c r="AY52" s="496">
        <v>109</v>
      </c>
      <c r="AZ52" s="179">
        <v>1.034</v>
      </c>
      <c r="BA52" s="176">
        <v>0</v>
      </c>
      <c r="BB52" s="496">
        <v>106</v>
      </c>
      <c r="BC52" s="179">
        <v>0.97</v>
      </c>
      <c r="BD52" s="176">
        <v>0</v>
      </c>
      <c r="BE52" s="496">
        <v>99</v>
      </c>
      <c r="BF52" s="179">
        <v>0.924</v>
      </c>
      <c r="BG52" s="176">
        <v>0</v>
      </c>
      <c r="BH52" s="496">
        <v>106</v>
      </c>
      <c r="BI52" s="179">
        <v>0.996</v>
      </c>
      <c r="BJ52" s="177">
        <v>0</v>
      </c>
      <c r="BK52" s="496">
        <v>101</v>
      </c>
      <c r="BL52" s="179">
        <v>0.95</v>
      </c>
      <c r="BM52" s="176">
        <v>0</v>
      </c>
      <c r="BN52" s="496">
        <v>93</v>
      </c>
      <c r="BO52" s="179">
        <v>0.934</v>
      </c>
      <c r="BP52" s="176">
        <v>0</v>
      </c>
      <c r="BQ52" s="496">
        <v>97</v>
      </c>
      <c r="BR52" s="179">
        <v>0.907</v>
      </c>
      <c r="BS52" s="176">
        <v>0</v>
      </c>
      <c r="BT52" s="496">
        <v>108</v>
      </c>
      <c r="BU52" s="179">
        <v>1.003</v>
      </c>
      <c r="BV52" s="177">
        <v>0</v>
      </c>
      <c r="BW52" s="496">
        <v>110</v>
      </c>
      <c r="BX52" s="179">
        <v>1.034</v>
      </c>
      <c r="BY52" s="177">
        <v>0</v>
      </c>
      <c r="BZ52" s="496">
        <v>112</v>
      </c>
      <c r="CA52" s="179">
        <v>1.066</v>
      </c>
      <c r="CB52" s="176">
        <v>0</v>
      </c>
    </row>
    <row r="53" spans="1:80" ht="12" customHeight="1">
      <c r="A53" s="708"/>
      <c r="B53" s="709"/>
      <c r="C53" s="479" t="s">
        <v>139</v>
      </c>
      <c r="D53" s="480"/>
      <c r="E53" s="481" t="s">
        <v>58</v>
      </c>
      <c r="F53" s="29"/>
      <c r="G53" s="29"/>
      <c r="H53" s="162"/>
      <c r="I53" s="496">
        <v>33</v>
      </c>
      <c r="J53" s="179">
        <v>0.3</v>
      </c>
      <c r="K53" s="497">
        <v>0.371</v>
      </c>
      <c r="L53" s="496">
        <v>33</v>
      </c>
      <c r="M53" s="179">
        <v>0.298</v>
      </c>
      <c r="N53" s="497">
        <v>0.374</v>
      </c>
      <c r="O53" s="496">
        <v>33</v>
      </c>
      <c r="P53" s="179">
        <v>0.297</v>
      </c>
      <c r="Q53" s="497">
        <v>0.374</v>
      </c>
      <c r="R53" s="496">
        <v>32</v>
      </c>
      <c r="S53" s="179">
        <v>0.295</v>
      </c>
      <c r="T53" s="497">
        <v>0.376</v>
      </c>
      <c r="U53" s="496">
        <v>32</v>
      </c>
      <c r="V53" s="179">
        <v>0.297</v>
      </c>
      <c r="W53" s="497">
        <v>0.371</v>
      </c>
      <c r="X53" s="496">
        <v>34</v>
      </c>
      <c r="Y53" s="179">
        <v>0.31</v>
      </c>
      <c r="Z53" s="498">
        <v>0.395</v>
      </c>
      <c r="AA53" s="496">
        <v>34</v>
      </c>
      <c r="AB53" s="179">
        <v>0.308</v>
      </c>
      <c r="AC53" s="497">
        <v>0.39</v>
      </c>
      <c r="AD53" s="496">
        <v>33</v>
      </c>
      <c r="AE53" s="179">
        <v>0.309</v>
      </c>
      <c r="AF53" s="497">
        <v>0.364</v>
      </c>
      <c r="AG53" s="496">
        <v>36</v>
      </c>
      <c r="AH53" s="179">
        <v>0.34</v>
      </c>
      <c r="AI53" s="497">
        <v>0.386</v>
      </c>
      <c r="AJ53" s="496">
        <v>38</v>
      </c>
      <c r="AK53" s="179">
        <v>0.361</v>
      </c>
      <c r="AL53" s="498">
        <v>0.374</v>
      </c>
      <c r="AM53" s="496">
        <v>37</v>
      </c>
      <c r="AN53" s="179">
        <v>0.356</v>
      </c>
      <c r="AO53" s="497">
        <v>0.355</v>
      </c>
      <c r="AP53" s="496">
        <v>37</v>
      </c>
      <c r="AQ53" s="179">
        <v>0.352</v>
      </c>
      <c r="AR53" s="497">
        <v>0.354</v>
      </c>
      <c r="AS53" s="496">
        <v>39</v>
      </c>
      <c r="AT53" s="179">
        <v>0.367</v>
      </c>
      <c r="AU53" s="497">
        <v>0.374</v>
      </c>
      <c r="AV53" s="496">
        <v>35</v>
      </c>
      <c r="AW53" s="179">
        <v>0.341</v>
      </c>
      <c r="AX53" s="498">
        <v>0.377</v>
      </c>
      <c r="AY53" s="496">
        <v>35</v>
      </c>
      <c r="AZ53" s="179">
        <v>0.336</v>
      </c>
      <c r="BA53" s="497">
        <v>0.382</v>
      </c>
      <c r="BB53" s="496">
        <v>37</v>
      </c>
      <c r="BC53" s="179">
        <v>0.337</v>
      </c>
      <c r="BD53" s="497">
        <v>0.388</v>
      </c>
      <c r="BE53" s="496">
        <v>35</v>
      </c>
      <c r="BF53" s="179">
        <v>0.323</v>
      </c>
      <c r="BG53" s="497">
        <v>0.39</v>
      </c>
      <c r="BH53" s="496">
        <v>35</v>
      </c>
      <c r="BI53" s="179">
        <v>0.331</v>
      </c>
      <c r="BJ53" s="498">
        <v>0.389</v>
      </c>
      <c r="BK53" s="496">
        <v>36</v>
      </c>
      <c r="BL53" s="179">
        <v>0.342</v>
      </c>
      <c r="BM53" s="497">
        <v>0.392</v>
      </c>
      <c r="BN53" s="496">
        <v>35</v>
      </c>
      <c r="BO53" s="179">
        <v>0.354</v>
      </c>
      <c r="BP53" s="497">
        <v>0.408</v>
      </c>
      <c r="BQ53" s="496">
        <v>36</v>
      </c>
      <c r="BR53" s="179">
        <v>0.335</v>
      </c>
      <c r="BS53" s="497">
        <v>0.403</v>
      </c>
      <c r="BT53" s="496">
        <v>35</v>
      </c>
      <c r="BU53" s="179">
        <v>0.328</v>
      </c>
      <c r="BV53" s="498">
        <v>0.395</v>
      </c>
      <c r="BW53" s="496">
        <v>35</v>
      </c>
      <c r="BX53" s="179">
        <v>0.325</v>
      </c>
      <c r="BY53" s="498">
        <v>0.399</v>
      </c>
      <c r="BZ53" s="496">
        <v>33</v>
      </c>
      <c r="CA53" s="179">
        <v>0.316</v>
      </c>
      <c r="CB53" s="497">
        <v>0.38</v>
      </c>
    </row>
    <row r="54" spans="1:80" ht="12" customHeight="1">
      <c r="A54" s="708"/>
      <c r="B54" s="709"/>
      <c r="C54" s="479" t="s">
        <v>140</v>
      </c>
      <c r="D54" s="480"/>
      <c r="E54" s="481" t="s">
        <v>57</v>
      </c>
      <c r="F54" s="29"/>
      <c r="G54" s="29"/>
      <c r="H54" s="162"/>
      <c r="I54" s="496">
        <v>95</v>
      </c>
      <c r="J54" s="179">
        <v>0.875</v>
      </c>
      <c r="K54" s="497">
        <v>0.411</v>
      </c>
      <c r="L54" s="496">
        <v>84</v>
      </c>
      <c r="M54" s="179">
        <v>0.763</v>
      </c>
      <c r="N54" s="497">
        <v>0.41</v>
      </c>
      <c r="O54" s="496">
        <v>77</v>
      </c>
      <c r="P54" s="179">
        <v>0.691</v>
      </c>
      <c r="Q54" s="497">
        <v>0.404</v>
      </c>
      <c r="R54" s="496">
        <v>73</v>
      </c>
      <c r="S54" s="179">
        <v>0.674</v>
      </c>
      <c r="T54" s="497">
        <v>0.403</v>
      </c>
      <c r="U54" s="496">
        <v>73</v>
      </c>
      <c r="V54" s="179">
        <v>0.666</v>
      </c>
      <c r="W54" s="497">
        <v>0.398</v>
      </c>
      <c r="X54" s="496">
        <v>79</v>
      </c>
      <c r="Y54" s="179">
        <v>0.712</v>
      </c>
      <c r="Z54" s="498">
        <v>0.395</v>
      </c>
      <c r="AA54" s="496">
        <v>94</v>
      </c>
      <c r="AB54" s="179">
        <v>0.859</v>
      </c>
      <c r="AC54" s="497">
        <v>0.414</v>
      </c>
      <c r="AD54" s="496">
        <v>102</v>
      </c>
      <c r="AE54" s="179">
        <v>0.965</v>
      </c>
      <c r="AF54" s="497">
        <v>0.429</v>
      </c>
      <c r="AG54" s="496">
        <v>109</v>
      </c>
      <c r="AH54" s="179">
        <v>1.039</v>
      </c>
      <c r="AI54" s="497">
        <v>0.433</v>
      </c>
      <c r="AJ54" s="496">
        <v>116</v>
      </c>
      <c r="AK54" s="179">
        <v>1.099</v>
      </c>
      <c r="AL54" s="498">
        <v>0.417</v>
      </c>
      <c r="AM54" s="496">
        <v>118</v>
      </c>
      <c r="AN54" s="179">
        <v>1.119</v>
      </c>
      <c r="AO54" s="497">
        <v>0.417</v>
      </c>
      <c r="AP54" s="496">
        <v>117</v>
      </c>
      <c r="AQ54" s="179">
        <v>1.114</v>
      </c>
      <c r="AR54" s="497">
        <v>0.423</v>
      </c>
      <c r="AS54" s="496">
        <v>117</v>
      </c>
      <c r="AT54" s="179">
        <v>1.111</v>
      </c>
      <c r="AU54" s="497">
        <v>0.433</v>
      </c>
      <c r="AV54" s="496">
        <v>110</v>
      </c>
      <c r="AW54" s="179">
        <v>1.089</v>
      </c>
      <c r="AX54" s="498">
        <v>0.421</v>
      </c>
      <c r="AY54" s="496">
        <v>112</v>
      </c>
      <c r="AZ54" s="179">
        <v>1.069</v>
      </c>
      <c r="BA54" s="497">
        <v>0.414</v>
      </c>
      <c r="BB54" s="496">
        <v>116</v>
      </c>
      <c r="BC54" s="179">
        <v>1.064</v>
      </c>
      <c r="BD54" s="497">
        <v>0.42</v>
      </c>
      <c r="BE54" s="496">
        <v>112</v>
      </c>
      <c r="BF54" s="179">
        <v>1.047</v>
      </c>
      <c r="BG54" s="497">
        <v>0.426</v>
      </c>
      <c r="BH54" s="496">
        <v>111</v>
      </c>
      <c r="BI54" s="179">
        <v>1.042</v>
      </c>
      <c r="BJ54" s="498">
        <v>0.433</v>
      </c>
      <c r="BK54" s="496">
        <v>115</v>
      </c>
      <c r="BL54" s="179">
        <v>1.083</v>
      </c>
      <c r="BM54" s="497">
        <v>0.441</v>
      </c>
      <c r="BN54" s="496">
        <v>110</v>
      </c>
      <c r="BO54" s="179">
        <v>1.106</v>
      </c>
      <c r="BP54" s="497">
        <v>0.454</v>
      </c>
      <c r="BQ54" s="496">
        <v>122</v>
      </c>
      <c r="BR54" s="179">
        <v>1.143</v>
      </c>
      <c r="BS54" s="497">
        <v>0.442</v>
      </c>
      <c r="BT54" s="496">
        <v>131</v>
      </c>
      <c r="BU54" s="179">
        <v>1.218</v>
      </c>
      <c r="BV54" s="498">
        <v>0.419</v>
      </c>
      <c r="BW54" s="496">
        <v>121</v>
      </c>
      <c r="BX54" s="179">
        <v>1.134</v>
      </c>
      <c r="BY54" s="498">
        <v>0.425</v>
      </c>
      <c r="BZ54" s="496">
        <v>101</v>
      </c>
      <c r="CA54" s="179">
        <v>0.955</v>
      </c>
      <c r="CB54" s="497">
        <v>0.416</v>
      </c>
    </row>
    <row r="55" spans="1:80" ht="12" customHeight="1">
      <c r="A55" s="708"/>
      <c r="B55" s="709"/>
      <c r="C55" s="479" t="s">
        <v>141</v>
      </c>
      <c r="D55" s="480"/>
      <c r="E55" s="481" t="s">
        <v>78</v>
      </c>
      <c r="F55" s="29"/>
      <c r="G55" s="29"/>
      <c r="H55" s="162"/>
      <c r="I55" s="496">
        <v>87</v>
      </c>
      <c r="J55" s="179">
        <v>0.797</v>
      </c>
      <c r="K55" s="497">
        <v>0.96</v>
      </c>
      <c r="L55" s="496">
        <v>86</v>
      </c>
      <c r="M55" s="179">
        <v>0.78</v>
      </c>
      <c r="N55" s="497">
        <v>0.84</v>
      </c>
      <c r="O55" s="496">
        <v>88</v>
      </c>
      <c r="P55" s="179">
        <v>0.792</v>
      </c>
      <c r="Q55" s="497">
        <v>0.84</v>
      </c>
      <c r="R55" s="496">
        <v>86</v>
      </c>
      <c r="S55" s="179">
        <v>0.787</v>
      </c>
      <c r="T55" s="497">
        <v>0.805</v>
      </c>
      <c r="U55" s="496">
        <v>85</v>
      </c>
      <c r="V55" s="179">
        <v>0.78</v>
      </c>
      <c r="W55" s="497">
        <v>0.6</v>
      </c>
      <c r="X55" s="496">
        <v>86</v>
      </c>
      <c r="Y55" s="179">
        <v>0.78</v>
      </c>
      <c r="Z55" s="498">
        <v>0.76</v>
      </c>
      <c r="AA55" s="496">
        <v>86</v>
      </c>
      <c r="AB55" s="179">
        <v>0.785</v>
      </c>
      <c r="AC55" s="497">
        <v>0.84</v>
      </c>
      <c r="AD55" s="496">
        <v>82</v>
      </c>
      <c r="AE55" s="179">
        <v>0.778</v>
      </c>
      <c r="AF55" s="497">
        <v>0.941</v>
      </c>
      <c r="AG55" s="496">
        <v>83</v>
      </c>
      <c r="AH55" s="179">
        <v>0.792</v>
      </c>
      <c r="AI55" s="497">
        <v>0.84</v>
      </c>
      <c r="AJ55" s="496">
        <v>83</v>
      </c>
      <c r="AK55" s="179">
        <v>0.79</v>
      </c>
      <c r="AL55" s="498">
        <v>0.72</v>
      </c>
      <c r="AM55" s="496">
        <v>83</v>
      </c>
      <c r="AN55" s="179">
        <v>0.794</v>
      </c>
      <c r="AO55" s="497">
        <v>0.72</v>
      </c>
      <c r="AP55" s="496">
        <v>84</v>
      </c>
      <c r="AQ55" s="179">
        <v>0.802</v>
      </c>
      <c r="AR55" s="497">
        <v>0.74</v>
      </c>
      <c r="AS55" s="496">
        <v>82</v>
      </c>
      <c r="AT55" s="179">
        <v>0.778</v>
      </c>
      <c r="AU55" s="497">
        <v>0.72</v>
      </c>
      <c r="AV55" s="496">
        <v>79</v>
      </c>
      <c r="AW55" s="179">
        <v>0.785</v>
      </c>
      <c r="AX55" s="498">
        <v>0.84</v>
      </c>
      <c r="AY55" s="496">
        <v>81</v>
      </c>
      <c r="AZ55" s="179">
        <v>0.77</v>
      </c>
      <c r="BA55" s="497">
        <v>0.72</v>
      </c>
      <c r="BB55" s="496">
        <v>83</v>
      </c>
      <c r="BC55" s="179">
        <v>0.766</v>
      </c>
      <c r="BD55" s="497">
        <v>0.72</v>
      </c>
      <c r="BE55" s="496">
        <v>83</v>
      </c>
      <c r="BF55" s="179">
        <v>0.775</v>
      </c>
      <c r="BG55" s="497">
        <v>0.74</v>
      </c>
      <c r="BH55" s="496">
        <v>81</v>
      </c>
      <c r="BI55" s="179">
        <v>0.763</v>
      </c>
      <c r="BJ55" s="498">
        <v>0.72</v>
      </c>
      <c r="BK55" s="496">
        <v>82</v>
      </c>
      <c r="BL55" s="179">
        <v>0.768</v>
      </c>
      <c r="BM55" s="497">
        <v>0.84</v>
      </c>
      <c r="BN55" s="496">
        <v>77</v>
      </c>
      <c r="BO55" s="179">
        <v>0.77</v>
      </c>
      <c r="BP55" s="497">
        <v>0.803</v>
      </c>
      <c r="BQ55" s="496">
        <v>84</v>
      </c>
      <c r="BR55" s="179">
        <v>0.785</v>
      </c>
      <c r="BS55" s="497">
        <v>0.72</v>
      </c>
      <c r="BT55" s="496">
        <v>84</v>
      </c>
      <c r="BU55" s="179">
        <v>0.778</v>
      </c>
      <c r="BV55" s="498">
        <v>0.74</v>
      </c>
      <c r="BW55" s="496">
        <v>84</v>
      </c>
      <c r="BX55" s="179">
        <v>0.79</v>
      </c>
      <c r="BY55" s="498">
        <v>0.72</v>
      </c>
      <c r="BZ55" s="496">
        <v>84</v>
      </c>
      <c r="CA55" s="179">
        <v>0.794</v>
      </c>
      <c r="CB55" s="497">
        <v>0.76</v>
      </c>
    </row>
    <row r="56" spans="1:80" ht="12" customHeight="1" thickBot="1">
      <c r="A56" s="708"/>
      <c r="B56" s="709"/>
      <c r="C56" s="479" t="s">
        <v>142</v>
      </c>
      <c r="D56" s="480"/>
      <c r="E56" s="481" t="s">
        <v>60</v>
      </c>
      <c r="F56" s="29"/>
      <c r="G56" s="29"/>
      <c r="H56" s="162"/>
      <c r="I56" s="496">
        <v>56</v>
      </c>
      <c r="J56" s="502">
        <v>0.515</v>
      </c>
      <c r="K56" s="503">
        <v>0.233</v>
      </c>
      <c r="L56" s="496">
        <v>56</v>
      </c>
      <c r="M56" s="502">
        <v>0.507</v>
      </c>
      <c r="N56" s="503">
        <v>0.231</v>
      </c>
      <c r="O56" s="496">
        <v>57</v>
      </c>
      <c r="P56" s="502">
        <v>0.511</v>
      </c>
      <c r="Q56" s="503">
        <v>0.233</v>
      </c>
      <c r="R56" s="496">
        <v>55</v>
      </c>
      <c r="S56" s="502">
        <v>0.506</v>
      </c>
      <c r="T56" s="503">
        <v>0.233</v>
      </c>
      <c r="U56" s="496">
        <v>56</v>
      </c>
      <c r="V56" s="504">
        <v>0.516</v>
      </c>
      <c r="W56" s="505">
        <v>0.24</v>
      </c>
      <c r="X56" s="496">
        <v>57</v>
      </c>
      <c r="Y56" s="504">
        <v>0.513</v>
      </c>
      <c r="Z56" s="506">
        <v>0.238</v>
      </c>
      <c r="AA56" s="496">
        <v>56</v>
      </c>
      <c r="AB56" s="504">
        <v>0.514</v>
      </c>
      <c r="AC56" s="505">
        <v>0.241</v>
      </c>
      <c r="AD56" s="496">
        <v>55</v>
      </c>
      <c r="AE56" s="504">
        <v>0.521</v>
      </c>
      <c r="AF56" s="505">
        <v>0.242</v>
      </c>
      <c r="AG56" s="496">
        <v>54</v>
      </c>
      <c r="AH56" s="504">
        <v>0.517</v>
      </c>
      <c r="AI56" s="505">
        <v>0.234</v>
      </c>
      <c r="AJ56" s="496">
        <v>54</v>
      </c>
      <c r="AK56" s="504">
        <v>0.518</v>
      </c>
      <c r="AL56" s="506">
        <v>0.232</v>
      </c>
      <c r="AM56" s="496">
        <v>54</v>
      </c>
      <c r="AN56" s="504">
        <v>0.513</v>
      </c>
      <c r="AO56" s="505">
        <v>0.227</v>
      </c>
      <c r="AP56" s="496">
        <v>54</v>
      </c>
      <c r="AQ56" s="504">
        <v>0.517</v>
      </c>
      <c r="AR56" s="505">
        <v>0.228</v>
      </c>
      <c r="AS56" s="496">
        <v>52</v>
      </c>
      <c r="AT56" s="504">
        <v>0.495</v>
      </c>
      <c r="AU56" s="505">
        <v>0.22</v>
      </c>
      <c r="AV56" s="496">
        <v>50</v>
      </c>
      <c r="AW56" s="504">
        <v>0.495</v>
      </c>
      <c r="AX56" s="506">
        <v>0.218</v>
      </c>
      <c r="AY56" s="496">
        <v>52</v>
      </c>
      <c r="AZ56" s="504">
        <v>0.495</v>
      </c>
      <c r="BA56" s="505">
        <v>0.217</v>
      </c>
      <c r="BB56" s="496">
        <v>54</v>
      </c>
      <c r="BC56" s="504">
        <v>0.495</v>
      </c>
      <c r="BD56" s="505">
        <v>0.218</v>
      </c>
      <c r="BE56" s="496">
        <v>54</v>
      </c>
      <c r="BF56" s="504">
        <v>0.5</v>
      </c>
      <c r="BG56" s="505">
        <v>0.218</v>
      </c>
      <c r="BH56" s="496">
        <v>53</v>
      </c>
      <c r="BI56" s="504">
        <v>0.502</v>
      </c>
      <c r="BJ56" s="506">
        <v>0.22</v>
      </c>
      <c r="BK56" s="496">
        <v>54</v>
      </c>
      <c r="BL56" s="504">
        <v>0.505</v>
      </c>
      <c r="BM56" s="505">
        <v>0.22</v>
      </c>
      <c r="BN56" s="496">
        <v>50</v>
      </c>
      <c r="BO56" s="504">
        <v>0.505</v>
      </c>
      <c r="BP56" s="505">
        <v>0.23</v>
      </c>
      <c r="BQ56" s="496">
        <v>55</v>
      </c>
      <c r="BR56" s="504">
        <v>0.513</v>
      </c>
      <c r="BS56" s="505">
        <v>0.231</v>
      </c>
      <c r="BT56" s="496">
        <v>56</v>
      </c>
      <c r="BU56" s="504">
        <v>0.524</v>
      </c>
      <c r="BV56" s="506">
        <v>0.236</v>
      </c>
      <c r="BW56" s="496">
        <v>56</v>
      </c>
      <c r="BX56" s="504">
        <v>0.527</v>
      </c>
      <c r="BY56" s="506">
        <v>0.239</v>
      </c>
      <c r="BZ56" s="496">
        <v>57</v>
      </c>
      <c r="CA56" s="504">
        <v>0.541</v>
      </c>
      <c r="CB56" s="505">
        <v>0.246</v>
      </c>
    </row>
    <row r="57" spans="1:80" ht="12" customHeight="1" thickBot="1">
      <c r="A57" s="708"/>
      <c r="B57" s="710"/>
      <c r="C57" s="716" t="s">
        <v>72</v>
      </c>
      <c r="D57" s="717"/>
      <c r="E57" s="507"/>
      <c r="F57" s="458"/>
      <c r="G57" s="458"/>
      <c r="H57" s="475"/>
      <c r="I57" s="191">
        <v>1286</v>
      </c>
      <c r="J57" s="508">
        <v>11.796000000000001</v>
      </c>
      <c r="K57" s="509">
        <v>7.002000000000001</v>
      </c>
      <c r="L57" s="510">
        <v>1318</v>
      </c>
      <c r="M57" s="511">
        <v>11.909999999999998</v>
      </c>
      <c r="N57" s="509">
        <v>7.553999999999999</v>
      </c>
      <c r="O57" s="510">
        <v>1295</v>
      </c>
      <c r="P57" s="511">
        <v>11.669999999999998</v>
      </c>
      <c r="Q57" s="509">
        <v>7.481999999999999</v>
      </c>
      <c r="R57" s="510">
        <v>1251</v>
      </c>
      <c r="S57" s="511">
        <v>11.484000000000002</v>
      </c>
      <c r="T57" s="509">
        <v>7.512</v>
      </c>
      <c r="U57" s="191">
        <v>1180</v>
      </c>
      <c r="V57" s="512">
        <v>10.799999999999999</v>
      </c>
      <c r="W57" s="135">
        <v>7.548</v>
      </c>
      <c r="X57" s="191">
        <v>1181</v>
      </c>
      <c r="Y57" s="512">
        <v>10.692</v>
      </c>
      <c r="Z57" s="135">
        <v>7.343999999999999</v>
      </c>
      <c r="AA57" s="191">
        <v>1163</v>
      </c>
      <c r="AB57" s="512">
        <v>10.661999999999999</v>
      </c>
      <c r="AC57" s="135">
        <v>7.241999999999999</v>
      </c>
      <c r="AD57" s="191">
        <v>1132</v>
      </c>
      <c r="AE57" s="134">
        <v>10.734000000000002</v>
      </c>
      <c r="AF57" s="513">
        <v>6.6</v>
      </c>
      <c r="AG57" s="191">
        <v>1138</v>
      </c>
      <c r="AH57" s="514">
        <v>10.824</v>
      </c>
      <c r="AI57" s="135">
        <v>5.909999999999999</v>
      </c>
      <c r="AJ57" s="191">
        <v>1187</v>
      </c>
      <c r="AK57" s="134">
        <v>11.286000000000001</v>
      </c>
      <c r="AL57" s="515">
        <v>5.999999999999999</v>
      </c>
      <c r="AM57" s="191">
        <v>1256</v>
      </c>
      <c r="AN57" s="134">
        <v>11.957999999999998</v>
      </c>
      <c r="AO57" s="515">
        <v>6.342</v>
      </c>
      <c r="AP57" s="191">
        <v>1206</v>
      </c>
      <c r="AQ57" s="134">
        <v>11.49</v>
      </c>
      <c r="AR57" s="515">
        <v>6.066</v>
      </c>
      <c r="AS57" s="191">
        <v>1185</v>
      </c>
      <c r="AT57" s="134">
        <v>11.244</v>
      </c>
      <c r="AU57" s="515">
        <v>6.377999999999999</v>
      </c>
      <c r="AV57" s="191">
        <v>1170</v>
      </c>
      <c r="AW57" s="134">
        <v>11.549999999999999</v>
      </c>
      <c r="AX57" s="515">
        <v>6.378</v>
      </c>
      <c r="AY57" s="191">
        <v>1286</v>
      </c>
      <c r="AZ57" s="516">
        <v>12.252</v>
      </c>
      <c r="BA57" s="135">
        <v>6.5219999999999985</v>
      </c>
      <c r="BB57" s="191">
        <v>1370</v>
      </c>
      <c r="BC57" s="512">
        <v>12.581999999999999</v>
      </c>
      <c r="BD57" s="135">
        <v>6.5040000000000004</v>
      </c>
      <c r="BE57" s="191">
        <v>1330</v>
      </c>
      <c r="BF57" s="512">
        <v>12.396000000000003</v>
      </c>
      <c r="BG57" s="135">
        <v>6.642000000000001</v>
      </c>
      <c r="BH57" s="191">
        <v>1285</v>
      </c>
      <c r="BI57" s="512">
        <v>12.066</v>
      </c>
      <c r="BJ57" s="135">
        <v>6.738</v>
      </c>
      <c r="BK57" s="191">
        <v>1240</v>
      </c>
      <c r="BL57" s="514">
        <v>11.646000000000003</v>
      </c>
      <c r="BM57" s="135">
        <v>6.588</v>
      </c>
      <c r="BN57" s="191">
        <v>1200</v>
      </c>
      <c r="BO57" s="512">
        <v>12.036</v>
      </c>
      <c r="BP57" s="135">
        <v>6.594</v>
      </c>
      <c r="BQ57" s="517">
        <v>1273</v>
      </c>
      <c r="BR57" s="514">
        <v>11.928</v>
      </c>
      <c r="BS57" s="135">
        <v>6.564000000000001</v>
      </c>
      <c r="BT57" s="191">
        <v>1245</v>
      </c>
      <c r="BU57" s="134">
        <v>11.568000000000001</v>
      </c>
      <c r="BV57" s="515">
        <v>6.941999999999998</v>
      </c>
      <c r="BW57" s="191">
        <v>1250</v>
      </c>
      <c r="BX57" s="134">
        <v>11.741999999999999</v>
      </c>
      <c r="BY57" s="515">
        <v>7.037999999999999</v>
      </c>
      <c r="BZ57" s="191">
        <v>1272</v>
      </c>
      <c r="CA57" s="134">
        <v>12.072000000000003</v>
      </c>
      <c r="CB57" s="515">
        <v>7.212</v>
      </c>
    </row>
    <row r="58" spans="1:80" ht="12" customHeight="1">
      <c r="A58" s="708"/>
      <c r="B58" s="667" t="s">
        <v>31</v>
      </c>
      <c r="C58" s="668"/>
      <c r="D58" s="686"/>
      <c r="E58" s="740" t="s">
        <v>34</v>
      </c>
      <c r="F58" s="741"/>
      <c r="G58" s="741"/>
      <c r="H58" s="742"/>
      <c r="I58" s="37"/>
      <c r="J58" s="38"/>
      <c r="K58" s="39"/>
      <c r="L58" s="45"/>
      <c r="M58" s="38"/>
      <c r="N58" s="40"/>
      <c r="O58" s="37"/>
      <c r="P58" s="48"/>
      <c r="Q58" s="39"/>
      <c r="R58" s="37"/>
      <c r="S58" s="40"/>
      <c r="T58" s="39"/>
      <c r="U58" s="37"/>
      <c r="V58" s="38"/>
      <c r="W58" s="39"/>
      <c r="X58" s="45"/>
      <c r="Y58" s="38"/>
      <c r="Z58" s="40"/>
      <c r="AA58" s="37"/>
      <c r="AB58" s="48"/>
      <c r="AC58" s="39"/>
      <c r="AD58" s="37"/>
      <c r="AE58" s="40"/>
      <c r="AF58" s="39"/>
      <c r="AG58" s="37"/>
      <c r="AH58" s="38"/>
      <c r="AI58" s="39"/>
      <c r="AJ58" s="45"/>
      <c r="AK58" s="38"/>
      <c r="AL58" s="40"/>
      <c r="AM58" s="37"/>
      <c r="AN58" s="48"/>
      <c r="AO58" s="39"/>
      <c r="AP58" s="37"/>
      <c r="AQ58" s="40"/>
      <c r="AR58" s="39"/>
      <c r="AS58" s="37"/>
      <c r="AT58" s="38"/>
      <c r="AU58" s="39"/>
      <c r="AV58" s="45"/>
      <c r="AW58" s="38"/>
      <c r="AX58" s="40"/>
      <c r="AY58" s="37"/>
      <c r="AZ58" s="48"/>
      <c r="BA58" s="39"/>
      <c r="BB58" s="37"/>
      <c r="BC58" s="40"/>
      <c r="BD58" s="39"/>
      <c r="BE58" s="37"/>
      <c r="BF58" s="38"/>
      <c r="BG58" s="39"/>
      <c r="BH58" s="45"/>
      <c r="BI58" s="38"/>
      <c r="BJ58" s="40"/>
      <c r="BK58" s="37"/>
      <c r="BL58" s="48"/>
      <c r="BM58" s="39"/>
      <c r="BN58" s="37"/>
      <c r="BO58" s="40"/>
      <c r="BP58" s="39"/>
      <c r="BQ58" s="37"/>
      <c r="BR58" s="38"/>
      <c r="BS58" s="39"/>
      <c r="BT58" s="45"/>
      <c r="BU58" s="38"/>
      <c r="BV58" s="40"/>
      <c r="BW58" s="37"/>
      <c r="BX58" s="48"/>
      <c r="BY58" s="39"/>
      <c r="BZ58" s="37"/>
      <c r="CA58" s="40"/>
      <c r="CB58" s="39"/>
    </row>
    <row r="59" spans="1:80" ht="12" customHeight="1" thickBot="1">
      <c r="A59" s="708"/>
      <c r="B59" s="680" t="s">
        <v>32</v>
      </c>
      <c r="C59" s="681"/>
      <c r="D59" s="682"/>
      <c r="E59" s="747" t="s">
        <v>34</v>
      </c>
      <c r="F59" s="748"/>
      <c r="G59" s="748"/>
      <c r="H59" s="749"/>
      <c r="I59" s="51"/>
      <c r="J59" s="50"/>
      <c r="K59" s="52"/>
      <c r="L59" s="53"/>
      <c r="M59" s="50"/>
      <c r="N59" s="54"/>
      <c r="O59" s="51"/>
      <c r="P59" s="50"/>
      <c r="Q59" s="52"/>
      <c r="R59" s="51"/>
      <c r="S59" s="54"/>
      <c r="T59" s="52"/>
      <c r="U59" s="51"/>
      <c r="V59" s="50"/>
      <c r="W59" s="52"/>
      <c r="X59" s="53"/>
      <c r="Y59" s="50"/>
      <c r="Z59" s="54"/>
      <c r="AA59" s="51"/>
      <c r="AB59" s="50"/>
      <c r="AC59" s="52"/>
      <c r="AD59" s="51"/>
      <c r="AE59" s="54"/>
      <c r="AF59" s="52"/>
      <c r="AG59" s="51"/>
      <c r="AH59" s="50"/>
      <c r="AI59" s="52"/>
      <c r="AJ59" s="53"/>
      <c r="AK59" s="50"/>
      <c r="AL59" s="54"/>
      <c r="AM59" s="51"/>
      <c r="AN59" s="50"/>
      <c r="AO59" s="52"/>
      <c r="AP59" s="51"/>
      <c r="AQ59" s="54"/>
      <c r="AR59" s="52"/>
      <c r="AS59" s="51"/>
      <c r="AT59" s="50"/>
      <c r="AU59" s="52"/>
      <c r="AV59" s="53"/>
      <c r="AW59" s="50"/>
      <c r="AX59" s="54"/>
      <c r="AY59" s="51"/>
      <c r="AZ59" s="50"/>
      <c r="BA59" s="52"/>
      <c r="BB59" s="51"/>
      <c r="BC59" s="54"/>
      <c r="BD59" s="52"/>
      <c r="BE59" s="51"/>
      <c r="BF59" s="50"/>
      <c r="BG59" s="52"/>
      <c r="BH59" s="53"/>
      <c r="BI59" s="50"/>
      <c r="BJ59" s="54"/>
      <c r="BK59" s="51"/>
      <c r="BL59" s="50"/>
      <c r="BM59" s="52"/>
      <c r="BN59" s="51"/>
      <c r="BO59" s="54"/>
      <c r="BP59" s="52"/>
      <c r="BQ59" s="51"/>
      <c r="BR59" s="50"/>
      <c r="BS59" s="52"/>
      <c r="BT59" s="53"/>
      <c r="BU59" s="50"/>
      <c r="BV59" s="54"/>
      <c r="BW59" s="51"/>
      <c r="BX59" s="50"/>
      <c r="BY59" s="52"/>
      <c r="BZ59" s="51"/>
      <c r="CA59" s="54"/>
      <c r="CB59" s="52"/>
    </row>
    <row r="60" spans="1:80" ht="12" customHeight="1">
      <c r="A60" s="708"/>
      <c r="B60" s="667" t="s">
        <v>33</v>
      </c>
      <c r="C60" s="687"/>
      <c r="D60" s="39" t="s">
        <v>10</v>
      </c>
      <c r="E60" s="743"/>
      <c r="F60" s="712"/>
      <c r="G60" s="712"/>
      <c r="H60" s="713"/>
      <c r="I60" s="35"/>
      <c r="J60" s="38"/>
      <c r="K60" s="36"/>
      <c r="L60" s="35"/>
      <c r="M60" s="38"/>
      <c r="N60" s="36"/>
      <c r="O60" s="35"/>
      <c r="P60" s="38"/>
      <c r="Q60" s="36"/>
      <c r="R60" s="35"/>
      <c r="S60" s="38"/>
      <c r="T60" s="36"/>
      <c r="U60" s="35"/>
      <c r="V60" s="38"/>
      <c r="W60" s="36"/>
      <c r="X60" s="35"/>
      <c r="Y60" s="38"/>
      <c r="Z60" s="36"/>
      <c r="AA60" s="35"/>
      <c r="AB60" s="38"/>
      <c r="AC60" s="36"/>
      <c r="AD60" s="35"/>
      <c r="AE60" s="38"/>
      <c r="AF60" s="36"/>
      <c r="AG60" s="35"/>
      <c r="AH60" s="38"/>
      <c r="AI60" s="36"/>
      <c r="AJ60" s="35"/>
      <c r="AK60" s="38"/>
      <c r="AL60" s="36"/>
      <c r="AM60" s="35"/>
      <c r="AN60" s="38"/>
      <c r="AO60" s="36"/>
      <c r="AP60" s="35"/>
      <c r="AQ60" s="38"/>
      <c r="AR60" s="36"/>
      <c r="AS60" s="35"/>
      <c r="AT60" s="38"/>
      <c r="AU60" s="36"/>
      <c r="AV60" s="35"/>
      <c r="AW60" s="38"/>
      <c r="AX60" s="36"/>
      <c r="AY60" s="35"/>
      <c r="AZ60" s="38"/>
      <c r="BA60" s="36"/>
      <c r="BB60" s="35"/>
      <c r="BC60" s="38"/>
      <c r="BD60" s="36"/>
      <c r="BE60" s="35"/>
      <c r="BF60" s="38"/>
      <c r="BG60" s="36"/>
      <c r="BH60" s="35"/>
      <c r="BI60" s="38"/>
      <c r="BJ60" s="36"/>
      <c r="BK60" s="35"/>
      <c r="BL60" s="38"/>
      <c r="BM60" s="36"/>
      <c r="BN60" s="35"/>
      <c r="BO60" s="38"/>
      <c r="BP60" s="36"/>
      <c r="BQ60" s="35"/>
      <c r="BR60" s="38"/>
      <c r="BS60" s="36"/>
      <c r="BT60" s="35"/>
      <c r="BU60" s="38"/>
      <c r="BV60" s="36"/>
      <c r="BW60" s="35"/>
      <c r="BX60" s="38"/>
      <c r="BY60" s="36"/>
      <c r="BZ60" s="35"/>
      <c r="CA60" s="38"/>
      <c r="CB60" s="36"/>
    </row>
    <row r="61" spans="1:80" ht="12" customHeight="1">
      <c r="A61" s="708"/>
      <c r="B61" s="669"/>
      <c r="C61" s="688"/>
      <c r="D61" s="30"/>
      <c r="E61" s="683"/>
      <c r="F61" s="684"/>
      <c r="G61" s="684"/>
      <c r="H61" s="685"/>
      <c r="I61" s="25" t="s">
        <v>73</v>
      </c>
      <c r="J61" s="29"/>
      <c r="K61" s="26" t="s">
        <v>74</v>
      </c>
      <c r="L61" s="25" t="s">
        <v>73</v>
      </c>
      <c r="M61" s="29"/>
      <c r="N61" s="26" t="s">
        <v>74</v>
      </c>
      <c r="O61" s="25" t="s">
        <v>73</v>
      </c>
      <c r="P61" s="29"/>
      <c r="Q61" s="26" t="s">
        <v>74</v>
      </c>
      <c r="R61" s="25" t="s">
        <v>73</v>
      </c>
      <c r="S61" s="29"/>
      <c r="T61" s="26" t="s">
        <v>74</v>
      </c>
      <c r="U61" s="25" t="s">
        <v>73</v>
      </c>
      <c r="V61" s="29"/>
      <c r="W61" s="26" t="s">
        <v>74</v>
      </c>
      <c r="X61" s="25" t="s">
        <v>73</v>
      </c>
      <c r="Y61" s="29"/>
      <c r="Z61" s="26" t="s">
        <v>74</v>
      </c>
      <c r="AA61" s="25" t="s">
        <v>73</v>
      </c>
      <c r="AB61" s="29"/>
      <c r="AC61" s="26" t="s">
        <v>74</v>
      </c>
      <c r="AD61" s="25" t="s">
        <v>73</v>
      </c>
      <c r="AE61" s="29"/>
      <c r="AF61" s="26" t="s">
        <v>74</v>
      </c>
      <c r="AG61" s="25" t="s">
        <v>73</v>
      </c>
      <c r="AH61" s="29"/>
      <c r="AI61" s="26" t="s">
        <v>74</v>
      </c>
      <c r="AJ61" s="25" t="s">
        <v>73</v>
      </c>
      <c r="AK61" s="29"/>
      <c r="AL61" s="26" t="s">
        <v>74</v>
      </c>
      <c r="AM61" s="25" t="s">
        <v>73</v>
      </c>
      <c r="AN61" s="29"/>
      <c r="AO61" s="26" t="s">
        <v>74</v>
      </c>
      <c r="AP61" s="25" t="s">
        <v>73</v>
      </c>
      <c r="AQ61" s="29"/>
      <c r="AR61" s="26" t="s">
        <v>74</v>
      </c>
      <c r="AS61" s="25" t="s">
        <v>73</v>
      </c>
      <c r="AT61" s="29"/>
      <c r="AU61" s="26" t="s">
        <v>74</v>
      </c>
      <c r="AV61" s="25" t="s">
        <v>73</v>
      </c>
      <c r="AW61" s="29"/>
      <c r="AX61" s="26" t="s">
        <v>74</v>
      </c>
      <c r="AY61" s="25" t="s">
        <v>73</v>
      </c>
      <c r="AZ61" s="29"/>
      <c r="BA61" s="26" t="s">
        <v>74</v>
      </c>
      <c r="BB61" s="25" t="s">
        <v>73</v>
      </c>
      <c r="BC61" s="29"/>
      <c r="BD61" s="26" t="s">
        <v>74</v>
      </c>
      <c r="BE61" s="25" t="s">
        <v>73</v>
      </c>
      <c r="BF61" s="29"/>
      <c r="BG61" s="26" t="s">
        <v>74</v>
      </c>
      <c r="BH61" s="25" t="s">
        <v>73</v>
      </c>
      <c r="BI61" s="29"/>
      <c r="BJ61" s="26" t="s">
        <v>74</v>
      </c>
      <c r="BK61" s="25" t="s">
        <v>73</v>
      </c>
      <c r="BL61" s="29"/>
      <c r="BM61" s="26" t="s">
        <v>74</v>
      </c>
      <c r="BN61" s="25" t="s">
        <v>73</v>
      </c>
      <c r="BO61" s="29"/>
      <c r="BP61" s="26" t="s">
        <v>74</v>
      </c>
      <c r="BQ61" s="25" t="s">
        <v>73</v>
      </c>
      <c r="BR61" s="29"/>
      <c r="BS61" s="26" t="s">
        <v>74</v>
      </c>
      <c r="BT61" s="25" t="s">
        <v>73</v>
      </c>
      <c r="BU61" s="29"/>
      <c r="BV61" s="26" t="s">
        <v>74</v>
      </c>
      <c r="BW61" s="25" t="s">
        <v>73</v>
      </c>
      <c r="BX61" s="29"/>
      <c r="BY61" s="26" t="s">
        <v>74</v>
      </c>
      <c r="BZ61" s="25" t="s">
        <v>73</v>
      </c>
      <c r="CA61" s="29"/>
      <c r="CB61" s="26" t="s">
        <v>74</v>
      </c>
    </row>
    <row r="62" spans="1:80" ht="12" customHeight="1" thickBot="1">
      <c r="A62" s="708"/>
      <c r="B62" s="689"/>
      <c r="C62" s="690"/>
      <c r="D62" s="43" t="s">
        <v>18</v>
      </c>
      <c r="E62" s="680"/>
      <c r="F62" s="681"/>
      <c r="G62" s="681"/>
      <c r="H62" s="682"/>
      <c r="I62" s="55">
        <v>6.32</v>
      </c>
      <c r="J62" s="56"/>
      <c r="K62" s="57">
        <v>6.38</v>
      </c>
      <c r="L62" s="55">
        <v>6.28</v>
      </c>
      <c r="M62" s="56"/>
      <c r="N62" s="57">
        <v>6.36</v>
      </c>
      <c r="O62" s="55">
        <v>6.3</v>
      </c>
      <c r="P62" s="56"/>
      <c r="Q62" s="57">
        <v>6.35</v>
      </c>
      <c r="R62" s="55">
        <v>6.3</v>
      </c>
      <c r="S62" s="56"/>
      <c r="T62" s="57">
        <v>6.38</v>
      </c>
      <c r="U62" s="55">
        <v>6.31</v>
      </c>
      <c r="V62" s="56"/>
      <c r="W62" s="57">
        <v>6.37</v>
      </c>
      <c r="X62" s="55">
        <v>6.31</v>
      </c>
      <c r="Y62" s="56"/>
      <c r="Z62" s="57">
        <v>6.37</v>
      </c>
      <c r="AA62" s="55">
        <v>6.31</v>
      </c>
      <c r="AB62" s="56"/>
      <c r="AC62" s="57">
        <v>6.37</v>
      </c>
      <c r="AD62" s="55">
        <v>6.3</v>
      </c>
      <c r="AE62" s="56"/>
      <c r="AF62" s="57">
        <v>6.3</v>
      </c>
      <c r="AG62" s="55">
        <v>6.2</v>
      </c>
      <c r="AH62" s="56"/>
      <c r="AI62" s="57">
        <v>6.3</v>
      </c>
      <c r="AJ62" s="55">
        <v>6.15</v>
      </c>
      <c r="AK62" s="56"/>
      <c r="AL62" s="57">
        <v>6.24</v>
      </c>
      <c r="AM62" s="55">
        <v>6.15</v>
      </c>
      <c r="AN62" s="56"/>
      <c r="AO62" s="57">
        <v>6.24</v>
      </c>
      <c r="AP62" s="55">
        <v>6.18</v>
      </c>
      <c r="AQ62" s="56"/>
      <c r="AR62" s="57">
        <v>6.25</v>
      </c>
      <c r="AS62" s="55">
        <v>6.2</v>
      </c>
      <c r="AT62" s="56"/>
      <c r="AU62" s="57">
        <v>6.3</v>
      </c>
      <c r="AV62" s="55">
        <v>6.15</v>
      </c>
      <c r="AW62" s="56"/>
      <c r="AX62" s="57">
        <v>6.2</v>
      </c>
      <c r="AY62" s="55">
        <v>6.18</v>
      </c>
      <c r="AZ62" s="56"/>
      <c r="BA62" s="57">
        <v>6.25</v>
      </c>
      <c r="BB62" s="55">
        <v>6.15</v>
      </c>
      <c r="BC62" s="56"/>
      <c r="BD62" s="57">
        <v>6.24</v>
      </c>
      <c r="BE62" s="55">
        <v>6.2</v>
      </c>
      <c r="BF62" s="56"/>
      <c r="BG62" s="57">
        <v>6.25</v>
      </c>
      <c r="BH62" s="55">
        <v>6.2</v>
      </c>
      <c r="BI62" s="56"/>
      <c r="BJ62" s="57">
        <v>6.3</v>
      </c>
      <c r="BK62" s="55">
        <v>6.25</v>
      </c>
      <c r="BL62" s="56"/>
      <c r="BM62" s="57">
        <v>6.3</v>
      </c>
      <c r="BN62" s="55">
        <v>6.3</v>
      </c>
      <c r="BO62" s="56"/>
      <c r="BP62" s="57">
        <v>6.3</v>
      </c>
      <c r="BQ62" s="55">
        <v>6.3</v>
      </c>
      <c r="BR62" s="56"/>
      <c r="BS62" s="57">
        <v>6.3</v>
      </c>
      <c r="BT62" s="55">
        <v>6.3</v>
      </c>
      <c r="BU62" s="56"/>
      <c r="BV62" s="57">
        <v>6.3</v>
      </c>
      <c r="BW62" s="55">
        <v>6.3</v>
      </c>
      <c r="BX62" s="56"/>
      <c r="BY62" s="57">
        <v>6.3</v>
      </c>
      <c r="BZ62" s="55">
        <v>6.3</v>
      </c>
      <c r="CA62" s="56"/>
      <c r="CB62" s="57" t="s">
        <v>110</v>
      </c>
    </row>
    <row r="63" spans="1:80" ht="12" customHeight="1">
      <c r="A63" s="708"/>
      <c r="B63" s="691" t="s">
        <v>81</v>
      </c>
      <c r="C63" s="692"/>
      <c r="D63" s="693"/>
      <c r="E63" s="740" t="s">
        <v>62</v>
      </c>
      <c r="F63" s="741"/>
      <c r="G63" s="741"/>
      <c r="H63" s="742"/>
      <c r="I63" s="730">
        <v>0.74</v>
      </c>
      <c r="J63" s="738"/>
      <c r="K63" s="739"/>
      <c r="L63" s="727">
        <v>0.75</v>
      </c>
      <c r="M63" s="728"/>
      <c r="N63" s="729"/>
      <c r="O63" s="727">
        <v>0.75</v>
      </c>
      <c r="P63" s="728"/>
      <c r="Q63" s="729"/>
      <c r="R63" s="727">
        <v>0.75</v>
      </c>
      <c r="S63" s="728"/>
      <c r="T63" s="729"/>
      <c r="U63" s="727">
        <v>0.74</v>
      </c>
      <c r="V63" s="728"/>
      <c r="W63" s="729"/>
      <c r="X63" s="727">
        <v>0.73</v>
      </c>
      <c r="Y63" s="728"/>
      <c r="Z63" s="729"/>
      <c r="AA63" s="727">
        <v>0.75</v>
      </c>
      <c r="AB63" s="728"/>
      <c r="AC63" s="729"/>
      <c r="AD63" s="727">
        <v>0.8</v>
      </c>
      <c r="AE63" s="728"/>
      <c r="AF63" s="729"/>
      <c r="AG63" s="727">
        <v>0.8</v>
      </c>
      <c r="AH63" s="728"/>
      <c r="AI63" s="729"/>
      <c r="AJ63" s="727">
        <v>0.81</v>
      </c>
      <c r="AK63" s="728"/>
      <c r="AL63" s="729"/>
      <c r="AM63" s="727">
        <v>0.82</v>
      </c>
      <c r="AN63" s="728"/>
      <c r="AO63" s="729"/>
      <c r="AP63" s="727">
        <v>0.81</v>
      </c>
      <c r="AQ63" s="728"/>
      <c r="AR63" s="729"/>
      <c r="AS63" s="730">
        <v>0.79</v>
      </c>
      <c r="AT63" s="731"/>
      <c r="AU63" s="732"/>
      <c r="AV63" s="730">
        <v>0.87</v>
      </c>
      <c r="AW63" s="731"/>
      <c r="AX63" s="732"/>
      <c r="AY63" s="730">
        <v>0.8</v>
      </c>
      <c r="AZ63" s="731"/>
      <c r="BA63" s="732"/>
      <c r="BB63" s="727">
        <v>0.86</v>
      </c>
      <c r="BC63" s="728"/>
      <c r="BD63" s="729"/>
      <c r="BE63" s="727">
        <v>0.8</v>
      </c>
      <c r="BF63" s="728"/>
      <c r="BG63" s="729"/>
      <c r="BH63" s="727">
        <v>0.78</v>
      </c>
      <c r="BI63" s="728"/>
      <c r="BJ63" s="729"/>
      <c r="BK63" s="727">
        <v>0.8</v>
      </c>
      <c r="BL63" s="728"/>
      <c r="BM63" s="729"/>
      <c r="BN63" s="727">
        <v>0.89</v>
      </c>
      <c r="BO63" s="728"/>
      <c r="BP63" s="729"/>
      <c r="BQ63" s="727">
        <v>0.79</v>
      </c>
      <c r="BR63" s="728"/>
      <c r="BS63" s="729"/>
      <c r="BT63" s="727">
        <v>0.78</v>
      </c>
      <c r="BU63" s="728"/>
      <c r="BV63" s="729"/>
      <c r="BW63" s="727">
        <v>0.79</v>
      </c>
      <c r="BX63" s="728"/>
      <c r="BY63" s="728"/>
      <c r="BZ63" s="727">
        <v>0.77</v>
      </c>
      <c r="CA63" s="728"/>
      <c r="CB63" s="729"/>
    </row>
    <row r="64" spans="1:80" ht="12" customHeight="1">
      <c r="A64" s="708"/>
      <c r="B64" s="694"/>
      <c r="C64" s="695"/>
      <c r="D64" s="696"/>
      <c r="E64" s="671" t="s">
        <v>63</v>
      </c>
      <c r="F64" s="672"/>
      <c r="G64" s="672"/>
      <c r="H64" s="673"/>
      <c r="I64" s="727">
        <v>0.83</v>
      </c>
      <c r="J64" s="736"/>
      <c r="K64" s="737"/>
      <c r="L64" s="727">
        <v>0.82</v>
      </c>
      <c r="M64" s="728"/>
      <c r="N64" s="729"/>
      <c r="O64" s="727">
        <v>0.82</v>
      </c>
      <c r="P64" s="728"/>
      <c r="Q64" s="729"/>
      <c r="R64" s="727">
        <v>0.83</v>
      </c>
      <c r="S64" s="728"/>
      <c r="T64" s="729"/>
      <c r="U64" s="727">
        <v>0.83</v>
      </c>
      <c r="V64" s="728"/>
      <c r="W64" s="729"/>
      <c r="X64" s="727">
        <v>0.82</v>
      </c>
      <c r="Y64" s="728"/>
      <c r="Z64" s="729"/>
      <c r="AA64" s="727">
        <v>0.83</v>
      </c>
      <c r="AB64" s="728"/>
      <c r="AC64" s="729"/>
      <c r="AD64" s="727">
        <v>0.87</v>
      </c>
      <c r="AE64" s="728"/>
      <c r="AF64" s="729"/>
      <c r="AG64" s="727">
        <v>0.87</v>
      </c>
      <c r="AH64" s="728"/>
      <c r="AI64" s="729"/>
      <c r="AJ64" s="727">
        <v>0.88</v>
      </c>
      <c r="AK64" s="728"/>
      <c r="AL64" s="729"/>
      <c r="AM64" s="727">
        <v>0.88</v>
      </c>
      <c r="AN64" s="728"/>
      <c r="AO64" s="729"/>
      <c r="AP64" s="727">
        <v>0.88</v>
      </c>
      <c r="AQ64" s="728"/>
      <c r="AR64" s="729"/>
      <c r="AS64" s="733">
        <v>0.87</v>
      </c>
      <c r="AT64" s="734"/>
      <c r="AU64" s="735"/>
      <c r="AV64" s="733">
        <v>0.92</v>
      </c>
      <c r="AW64" s="734"/>
      <c r="AX64" s="735"/>
      <c r="AY64" s="733">
        <v>0.88</v>
      </c>
      <c r="AZ64" s="734"/>
      <c r="BA64" s="735"/>
      <c r="BB64" s="727">
        <v>0.85</v>
      </c>
      <c r="BC64" s="728"/>
      <c r="BD64" s="729"/>
      <c r="BE64" s="727">
        <v>0.86</v>
      </c>
      <c r="BF64" s="728"/>
      <c r="BG64" s="729"/>
      <c r="BH64" s="727">
        <v>0.86</v>
      </c>
      <c r="BI64" s="728"/>
      <c r="BJ64" s="729"/>
      <c r="BK64" s="727">
        <v>0.86</v>
      </c>
      <c r="BL64" s="728"/>
      <c r="BM64" s="729"/>
      <c r="BN64" s="727">
        <v>0.92</v>
      </c>
      <c r="BO64" s="728"/>
      <c r="BP64" s="729"/>
      <c r="BQ64" s="727">
        <v>0.86</v>
      </c>
      <c r="BR64" s="728"/>
      <c r="BS64" s="729"/>
      <c r="BT64" s="727">
        <v>0.85</v>
      </c>
      <c r="BU64" s="728"/>
      <c r="BV64" s="729"/>
      <c r="BW64" s="727">
        <v>0.86</v>
      </c>
      <c r="BX64" s="728"/>
      <c r="BY64" s="728"/>
      <c r="BZ64" s="727">
        <v>0.87</v>
      </c>
      <c r="CA64" s="728"/>
      <c r="CB64" s="729"/>
    </row>
    <row r="65" spans="1:80" ht="13.5" customHeight="1">
      <c r="A65" s="708"/>
      <c r="B65" s="694"/>
      <c r="C65" s="695"/>
      <c r="D65" s="696"/>
      <c r="E65" s="671" t="s">
        <v>34</v>
      </c>
      <c r="F65" s="672"/>
      <c r="G65" s="672"/>
      <c r="H65" s="673"/>
      <c r="I65" s="683"/>
      <c r="J65" s="684"/>
      <c r="K65" s="685"/>
      <c r="L65" s="683"/>
      <c r="M65" s="684"/>
      <c r="N65" s="685"/>
      <c r="O65" s="683"/>
      <c r="P65" s="684"/>
      <c r="Q65" s="685"/>
      <c r="R65" s="683"/>
      <c r="S65" s="684"/>
      <c r="T65" s="685"/>
      <c r="U65" s="683"/>
      <c r="V65" s="684"/>
      <c r="W65" s="685"/>
      <c r="X65" s="683"/>
      <c r="Y65" s="684"/>
      <c r="Z65" s="685"/>
      <c r="AA65" s="683"/>
      <c r="AB65" s="684"/>
      <c r="AC65" s="685"/>
      <c r="AD65" s="683"/>
      <c r="AE65" s="684"/>
      <c r="AF65" s="685"/>
      <c r="AG65" s="683"/>
      <c r="AH65" s="684"/>
      <c r="AI65" s="685"/>
      <c r="AJ65" s="683"/>
      <c r="AK65" s="684"/>
      <c r="AL65" s="685"/>
      <c r="AM65" s="683"/>
      <c r="AN65" s="684"/>
      <c r="AO65" s="685"/>
      <c r="AP65" s="683"/>
      <c r="AQ65" s="684"/>
      <c r="AR65" s="685"/>
      <c r="AS65" s="683"/>
      <c r="AT65" s="684"/>
      <c r="AU65" s="685"/>
      <c r="AV65" s="683"/>
      <c r="AW65" s="684"/>
      <c r="AX65" s="685"/>
      <c r="AY65" s="683"/>
      <c r="AZ65" s="684"/>
      <c r="BA65" s="685"/>
      <c r="BB65" s="683"/>
      <c r="BC65" s="684"/>
      <c r="BD65" s="685"/>
      <c r="BE65" s="683"/>
      <c r="BF65" s="684"/>
      <c r="BG65" s="685"/>
      <c r="BH65" s="683"/>
      <c r="BI65" s="684"/>
      <c r="BJ65" s="685"/>
      <c r="BK65" s="683"/>
      <c r="BL65" s="684"/>
      <c r="BM65" s="685"/>
      <c r="BN65" s="683"/>
      <c r="BO65" s="684"/>
      <c r="BP65" s="685"/>
      <c r="BQ65" s="683"/>
      <c r="BR65" s="684"/>
      <c r="BS65" s="685"/>
      <c r="BT65" s="683"/>
      <c r="BU65" s="684"/>
      <c r="BV65" s="685"/>
      <c r="BW65" s="683"/>
      <c r="BX65" s="684"/>
      <c r="BY65" s="685"/>
      <c r="BZ65" s="683"/>
      <c r="CA65" s="684"/>
      <c r="CB65" s="685"/>
    </row>
    <row r="66" spans="1:80" ht="13.5" customHeight="1" thickBot="1">
      <c r="A66" s="708"/>
      <c r="B66" s="697"/>
      <c r="C66" s="698"/>
      <c r="D66" s="699"/>
      <c r="E66" s="747" t="s">
        <v>34</v>
      </c>
      <c r="F66" s="748"/>
      <c r="G66" s="748"/>
      <c r="H66" s="749"/>
      <c r="I66" s="680"/>
      <c r="J66" s="681"/>
      <c r="K66" s="682"/>
      <c r="L66" s="680"/>
      <c r="M66" s="681"/>
      <c r="N66" s="682"/>
      <c r="O66" s="680"/>
      <c r="P66" s="681"/>
      <c r="Q66" s="682"/>
      <c r="R66" s="680"/>
      <c r="S66" s="681"/>
      <c r="T66" s="682"/>
      <c r="U66" s="680"/>
      <c r="V66" s="681"/>
      <c r="W66" s="682"/>
      <c r="X66" s="680"/>
      <c r="Y66" s="681"/>
      <c r="Z66" s="682"/>
      <c r="AA66" s="680"/>
      <c r="AB66" s="681"/>
      <c r="AC66" s="682"/>
      <c r="AD66" s="680"/>
      <c r="AE66" s="681"/>
      <c r="AF66" s="682"/>
      <c r="AG66" s="680"/>
      <c r="AH66" s="681"/>
      <c r="AI66" s="682"/>
      <c r="AJ66" s="680"/>
      <c r="AK66" s="681"/>
      <c r="AL66" s="682"/>
      <c r="AM66" s="680"/>
      <c r="AN66" s="681"/>
      <c r="AO66" s="682"/>
      <c r="AP66" s="680"/>
      <c r="AQ66" s="681"/>
      <c r="AR66" s="682"/>
      <c r="AS66" s="680"/>
      <c r="AT66" s="681"/>
      <c r="AU66" s="682"/>
      <c r="AV66" s="680"/>
      <c r="AW66" s="681"/>
      <c r="AX66" s="682"/>
      <c r="AY66" s="680"/>
      <c r="AZ66" s="681"/>
      <c r="BA66" s="682"/>
      <c r="BB66" s="680"/>
      <c r="BC66" s="681"/>
      <c r="BD66" s="682"/>
      <c r="BE66" s="680"/>
      <c r="BF66" s="681"/>
      <c r="BG66" s="682"/>
      <c r="BH66" s="680"/>
      <c r="BI66" s="681"/>
      <c r="BJ66" s="682"/>
      <c r="BK66" s="680"/>
      <c r="BL66" s="681"/>
      <c r="BM66" s="682"/>
      <c r="BN66" s="680"/>
      <c r="BO66" s="681"/>
      <c r="BP66" s="682"/>
      <c r="BQ66" s="680"/>
      <c r="BR66" s="681"/>
      <c r="BS66" s="682"/>
      <c r="BT66" s="680"/>
      <c r="BU66" s="681"/>
      <c r="BV66" s="682"/>
      <c r="BW66" s="680"/>
      <c r="BX66" s="681"/>
      <c r="BY66" s="682"/>
      <c r="BZ66" s="680"/>
      <c r="CA66" s="681"/>
      <c r="CB66" s="682"/>
    </row>
    <row r="67" spans="1:80" ht="13.5" customHeight="1">
      <c r="A67" s="708"/>
      <c r="B67" s="667" t="s">
        <v>35</v>
      </c>
      <c r="C67" s="668"/>
      <c r="D67" s="668"/>
      <c r="E67" s="744" t="s">
        <v>82</v>
      </c>
      <c r="F67" s="745"/>
      <c r="G67" s="745"/>
      <c r="H67" s="746"/>
      <c r="I67" s="522">
        <f>((J8*J8+K8*K8)/($C$8*$C$8))*$D$72</f>
        <v>0.0192961551735</v>
      </c>
      <c r="J67" s="523" t="s">
        <v>36</v>
      </c>
      <c r="K67" s="524">
        <f>($C$72/100)*((J8*J8+K8*K8)/$C$8)</f>
        <v>0.4979652948</v>
      </c>
      <c r="L67" s="522">
        <f>((M8*M8+N8*N8)/($C$8*$C$8))*$D$72</f>
        <v>0.019903080195</v>
      </c>
      <c r="M67" s="523" t="s">
        <v>36</v>
      </c>
      <c r="N67" s="524">
        <f>($C$72/100)*((M8*M8+N8*N8)/$C$8)</f>
        <v>0.513627876</v>
      </c>
      <c r="O67" s="522">
        <f>((P8*P8+Q8*Q8)/($C$8*$C$8))*$D$72</f>
        <v>0.019046424924000004</v>
      </c>
      <c r="P67" s="523" t="s">
        <v>36</v>
      </c>
      <c r="Q67" s="524">
        <f>($C$72/100)*((P8*P8+Q8*Q8)/$C$8)</f>
        <v>0.4915206432000001</v>
      </c>
      <c r="R67" s="522">
        <f>((S8*S8+T8*T8)/($C$8*$C$8))*$D$72</f>
        <v>0.018917497071000006</v>
      </c>
      <c r="S67" s="523" t="s">
        <v>36</v>
      </c>
      <c r="T67" s="524">
        <f>($C$72/100)*((S8*S8+T8*T8)/$C$8)</f>
        <v>0.4881934728000001</v>
      </c>
      <c r="U67" s="522">
        <f>((V8*V8+W8*W8)/($C$8*$C$8))*$D$72</f>
        <v>0.017761530739500004</v>
      </c>
      <c r="V67" s="523" t="s">
        <v>36</v>
      </c>
      <c r="W67" s="524">
        <f>($C$72/100)*((V8*V8+W8*W8)/$C$8)</f>
        <v>0.4583620836</v>
      </c>
      <c r="X67" s="522">
        <f>((Y8*Y8+Z8*Z8)/($C$8*$C$8))*$D$72</f>
        <v>0.01848997902375</v>
      </c>
      <c r="Y67" s="523" t="s">
        <v>36</v>
      </c>
      <c r="Z67" s="524">
        <f>($C$72/100)*((Y8*Y8+Z8*Z8)/$C$8)</f>
        <v>0.4771607489999999</v>
      </c>
      <c r="AA67" s="522">
        <f>((AB8*AB8+AC8*AC8)/($C$8*$C$8))*$D$72</f>
        <v>0.018883775317499994</v>
      </c>
      <c r="AB67" s="523" t="s">
        <v>36</v>
      </c>
      <c r="AC67" s="524">
        <f>($C$72/100)*((AB8*AB8+AC8*AC8)/$C$8)</f>
        <v>0.48732323399999977</v>
      </c>
      <c r="AD67" s="522">
        <f>((AE8*AE8+AF8*AF8)/($C$8*$C$8))*$D$72</f>
        <v>0.017184479154750004</v>
      </c>
      <c r="AE67" s="523" t="s">
        <v>36</v>
      </c>
      <c r="AF67" s="524">
        <f>($C$72/100)*((AE8*AE8+AF8*AF8)/$C$8)</f>
        <v>0.4434704298000001</v>
      </c>
      <c r="AG67" s="522">
        <f>((AH8*AH8+AI8*AI8)/($C$8*$C$8))*$D$72</f>
        <v>0.01685378268675001</v>
      </c>
      <c r="AH67" s="523" t="s">
        <v>36</v>
      </c>
      <c r="AI67" s="524">
        <f>($C$72/100)*((AH8*AH8+AI8*AI8)/$C$8)</f>
        <v>0.4349363274000002</v>
      </c>
      <c r="AJ67" s="522">
        <f>((AK8*AK8+AL8*AL8)/($C$8*$C$8))*$D$72</f>
        <v>0.017794295034750003</v>
      </c>
      <c r="AK67" s="523" t="s">
        <v>36</v>
      </c>
      <c r="AL67" s="524">
        <f>($C$72/100)*((AK8*AK8+AL8*AL8)/$C$8)</f>
        <v>0.4592076138000001</v>
      </c>
      <c r="AM67" s="522">
        <f>((AN8*AN8+AO8*AO8)/($C$8*$C$8))*$D$72</f>
        <v>0.019341086228780002</v>
      </c>
      <c r="AN67" s="523" t="s">
        <v>36</v>
      </c>
      <c r="AO67" s="524">
        <f>($C$72/100)*((AN8*AN8+AO8*AO8)/$C$8)</f>
        <v>0.49912480590400005</v>
      </c>
      <c r="AP67" s="522">
        <f>((AQ8*AQ8+AR8*AR8)/($C$8*$C$8))*$D$72</f>
        <v>0.01813877298675</v>
      </c>
      <c r="AQ67" s="523" t="s">
        <v>36</v>
      </c>
      <c r="AR67" s="524">
        <f>($C$72/100)*((AQ8*AQ8+AR8*AR8)/$C$8)</f>
        <v>0.4680973674</v>
      </c>
      <c r="AS67" s="522">
        <f>((AT8*AT8+AU8*AU8)/($C$8*$C$8))*$D$72</f>
        <v>0.017808061731749994</v>
      </c>
      <c r="AT67" s="523" t="s">
        <v>36</v>
      </c>
      <c r="AU67" s="524">
        <f>($C$72/100)*((AT8*AT8+AU8*AU8)/$C$8)</f>
        <v>0.4595628833999999</v>
      </c>
      <c r="AV67" s="522">
        <f>((AW8*AW8+AX8*AX8)/($C$8*$C$8))*$D$72</f>
        <v>0.019072109943000005</v>
      </c>
      <c r="AW67" s="523" t="s">
        <v>36</v>
      </c>
      <c r="AX67" s="524">
        <f>($C$72/100)*((AW8*AW8+AX8*AX8)/$C$8)</f>
        <v>0.49218348240000015</v>
      </c>
      <c r="AY67" s="522">
        <f>((AZ8*AZ8+BA8*BA8)/($C$8*$C$8))*$D$72</f>
        <v>0.019982963265749998</v>
      </c>
      <c r="AZ67" s="523" t="s">
        <v>36</v>
      </c>
      <c r="BA67" s="524">
        <f>($C$72/100)*((AZ8*AZ8+BA8*BA8)/$C$8)</f>
        <v>0.5156893746</v>
      </c>
      <c r="BB67" s="522">
        <f>((BC8*BC8+BD8*BD8)/($C$8*$C$8))*$D$72</f>
        <v>0.020607532874999997</v>
      </c>
      <c r="BC67" s="523" t="s">
        <v>36</v>
      </c>
      <c r="BD67" s="524">
        <f>($C$72/100)*((BC8*BC8+BD8*BD8)/$C$8)</f>
        <v>0.5318072999999999</v>
      </c>
      <c r="BE67" s="522">
        <f>((BF8*BF8+BG8*BG8)/($C$8*$C$8))*$D$72</f>
        <v>0.0200187367155</v>
      </c>
      <c r="BF67" s="523" t="s">
        <v>36</v>
      </c>
      <c r="BG67" s="524">
        <f>($C$72/100)*((BF8*BF8+BG8*BG8)/$C$8)</f>
        <v>0.5166125603999999</v>
      </c>
      <c r="BH67" s="522">
        <f>((BI8*BI8+BJ8*BJ8)/($C$8*$C$8))*$D$72</f>
        <v>0.019188709134750005</v>
      </c>
      <c r="BI67" s="523" t="s">
        <v>36</v>
      </c>
      <c r="BJ67" s="524">
        <f>($C$72/100)*((BI8*BI8+BJ8*BJ8)/$C$8)</f>
        <v>0.4951924938000001</v>
      </c>
      <c r="BK67" s="522">
        <f>((BL8*BL8+BM8*BM8)/($C$8*$C$8))*$D$72</f>
        <v>0.018472900038749997</v>
      </c>
      <c r="BL67" s="523" t="s">
        <v>36</v>
      </c>
      <c r="BM67" s="524">
        <f>($C$72/100)*((BL8*BL8+BM8*BM8)/$C$8)</f>
        <v>0.4767200009999999</v>
      </c>
      <c r="BN67" s="522">
        <f>((BO8*BO8+BP8*BP8)/($C$8*$C$8))*$D$72</f>
        <v>0.018570971119499995</v>
      </c>
      <c r="BO67" s="523" t="s">
        <v>36</v>
      </c>
      <c r="BP67" s="524">
        <f>($C$72/100)*((BO8*BO8+BP8*BP8)/$C$8)</f>
        <v>0.47925086759999985</v>
      </c>
      <c r="BQ67" s="522">
        <f>((BR8*BR8+BS8*BS8)/($C$8*$C$8))*$D$72</f>
        <v>0.018650702623499996</v>
      </c>
      <c r="BR67" s="523" t="s">
        <v>36</v>
      </c>
      <c r="BS67" s="524">
        <f>($C$72/100)*((BR8*BR8+BS8*BS8)/$C$8)</f>
        <v>0.4813084547999999</v>
      </c>
      <c r="BT67" s="522">
        <f>((BU8*BU8+BV8*BV8)/($C$8*$C$8))*$D$72</f>
        <v>0.018422338114407504</v>
      </c>
      <c r="BU67" s="523" t="s">
        <v>36</v>
      </c>
      <c r="BV67" s="524">
        <f>($C$72/100)*((BU8*BU8+BV8*BV8)/$C$8)</f>
        <v>0.4754151771460001</v>
      </c>
      <c r="BW67" s="522">
        <f>((BX8*BX8+BY8*BY8)/($C$8*$C$8))*$D$72</f>
        <v>0.018582412560749998</v>
      </c>
      <c r="BX67" s="523" t="s">
        <v>36</v>
      </c>
      <c r="BY67" s="524">
        <f>($C$72/100)*((BX8*BX8+BY8*BY8)/$C$8)</f>
        <v>0.47954613059999995</v>
      </c>
      <c r="BZ67" s="522">
        <f>((CA8*CA8+CB8*CB8)/($C$8*$C$8))*$D$72</f>
        <v>0.019840287199499998</v>
      </c>
      <c r="CA67" s="523" t="s">
        <v>36</v>
      </c>
      <c r="CB67" s="524">
        <f>($C$72/100)*((CA8*CA8+CB8*CB8)/$C$8)</f>
        <v>0.5120074115999999</v>
      </c>
    </row>
    <row r="68" spans="1:80" ht="13.5" customHeight="1">
      <c r="A68" s="708"/>
      <c r="B68" s="669"/>
      <c r="C68" s="670"/>
      <c r="D68" s="670"/>
      <c r="E68" s="671" t="s">
        <v>82</v>
      </c>
      <c r="F68" s="672"/>
      <c r="G68" s="672"/>
      <c r="H68" s="673"/>
      <c r="I68" s="525">
        <f>((J12*J12+K12*K12)/($C$12*$C$12))*$D$73</f>
        <v>0.019212526602000003</v>
      </c>
      <c r="J68" s="526" t="s">
        <v>36</v>
      </c>
      <c r="K68" s="527">
        <f>($C$73/100)*((J12*J12+K12*K12)/$C$12)</f>
        <v>0.4887809779500001</v>
      </c>
      <c r="L68" s="525">
        <f>((M12*M12+N12*N12)/($C$12*$C$12))*$D$73</f>
        <v>0.020308814733599998</v>
      </c>
      <c r="M68" s="526" t="s">
        <v>36</v>
      </c>
      <c r="N68" s="527">
        <f>($C$73/100)*((M12*M12+N12*N12)/$C$12)</f>
        <v>0.5166713640599999</v>
      </c>
      <c r="O68" s="525">
        <f>((P12*P12+Q12*Q12)/($C$12*$C$12))*$D$73</f>
        <v>0.019620477770399998</v>
      </c>
      <c r="P68" s="526" t="s">
        <v>36</v>
      </c>
      <c r="Q68" s="527">
        <f>($C$73/100)*((P12*P12+Q12*Q12)/$C$12)</f>
        <v>0.4991595593399999</v>
      </c>
      <c r="R68" s="525">
        <f>((S12*S12+T12*T12)/($C$12*$C$12))*$D$73</f>
        <v>0.019226696040000005</v>
      </c>
      <c r="S68" s="526" t="s">
        <v>36</v>
      </c>
      <c r="T68" s="527">
        <f>($C$73/100)*((S12*S12+T12*T12)/$C$12)</f>
        <v>0.48914145900000006</v>
      </c>
      <c r="U68" s="525">
        <f>((V12*V12+W12*W12)/($C$12*$C$12))*$D$73</f>
        <v>0.017725816238399996</v>
      </c>
      <c r="V68" s="526" t="s">
        <v>36</v>
      </c>
      <c r="W68" s="527">
        <f>($C$73/100)*((V12*V12+W12*W12)/$C$12)</f>
        <v>0.45095795963999996</v>
      </c>
      <c r="X68" s="525">
        <f>((Y12*Y12+Z12*Z12)/($C$12*$C$12))*$D$73</f>
        <v>0.01717865172</v>
      </c>
      <c r="Y68" s="526" t="s">
        <v>36</v>
      </c>
      <c r="Z68" s="527">
        <f>($C$73/100)*((Y12*Y12+Z12*Z12)/$C$12)</f>
        <v>0.43703768699999995</v>
      </c>
      <c r="AA68" s="525">
        <f>((AB12*AB12+AC12*AC12)/($C$12*$C$12))*$D$73</f>
        <v>0.0169613428968</v>
      </c>
      <c r="AB68" s="526" t="s">
        <v>36</v>
      </c>
      <c r="AC68" s="527">
        <f>($C$73/100)*((AB12*AB12+AC12*AC12)/$C$12)</f>
        <v>0.43150918877999994</v>
      </c>
      <c r="AD68" s="525">
        <f>((AE12*AE12+AF12*AF12)/($C$12*$C$12))*$D$73</f>
        <v>0.016211310987600005</v>
      </c>
      <c r="AE68" s="526" t="s">
        <v>36</v>
      </c>
      <c r="AF68" s="527">
        <f>($C$73/100)*((AE12*AE12+AF12*AF12)/$C$12)</f>
        <v>0.41242781871000017</v>
      </c>
      <c r="AG68" s="525">
        <f>((AH12*AH12+AI12*AI12)/($C$12*$C$12))*$D$73</f>
        <v>0.0155280904596</v>
      </c>
      <c r="AH68" s="526" t="s">
        <v>36</v>
      </c>
      <c r="AI68" s="527">
        <f>($C$73/100)*((AH12*AH12+AI12*AI12)/$C$12)</f>
        <v>0.39504617991</v>
      </c>
      <c r="AJ68" s="525">
        <f>((AK12*AK12+AL12*AL12)/($C$12*$C$12))*$D$73</f>
        <v>0.016680464571600006</v>
      </c>
      <c r="AK68" s="526" t="s">
        <v>36</v>
      </c>
      <c r="AL68" s="527">
        <f>($C$73/100)*((AK12*AK12+AL12*AL12)/$C$12)</f>
        <v>0.4243634351100001</v>
      </c>
      <c r="AM68" s="525">
        <f>((AN12*AN12+AO12*AO12)/($C$12*$C$12))*$D$73</f>
        <v>0.0187062237288</v>
      </c>
      <c r="AN68" s="526" t="s">
        <v>36</v>
      </c>
      <c r="AO68" s="527">
        <f>($C$73/100)*((AN12*AN12+AO12*AO12)/$C$12)</f>
        <v>0.47590025598</v>
      </c>
      <c r="AP68" s="525">
        <f>((AQ12*AQ12+AR12*AR12)/($C$12*$C$12))*$D$73</f>
        <v>0.017236160157600003</v>
      </c>
      <c r="AQ68" s="526" t="s">
        <v>36</v>
      </c>
      <c r="AR68" s="527">
        <f>($C$73/100)*((AQ12*AQ12+AR12*AR12)/$C$12)</f>
        <v>0.4385007444600001</v>
      </c>
      <c r="AS68" s="525">
        <f>((AT12*AT12+AU12*AU12)/($C$12*$C$12))*$D$73</f>
        <v>0.017061565482</v>
      </c>
      <c r="AT68" s="526" t="s">
        <v>36</v>
      </c>
      <c r="AU68" s="527">
        <f>($C$73/100)*((AT12*AT12+AU12*AU12)/$C$12)</f>
        <v>0.43405892595</v>
      </c>
      <c r="AV68" s="525">
        <f>((AW12*AW12+AX12*AX12)/($C$12*$C$12))*$D$73</f>
        <v>0.0177737093064</v>
      </c>
      <c r="AW68" s="526" t="s">
        <v>36</v>
      </c>
      <c r="AX68" s="527">
        <f>($C$73/100)*((AW12*AW12+AX12*AX12)/$C$12)</f>
        <v>0.45217639494</v>
      </c>
      <c r="AY68" s="525">
        <f>((AZ12*AZ12+BA12*BA12)/($C$12*$C$12))*$D$73</f>
        <v>0.0196693595748</v>
      </c>
      <c r="AZ68" s="526" t="s">
        <v>36</v>
      </c>
      <c r="BA68" s="527">
        <f>($C$73/100)*((AZ12*AZ12+BA12*BA12)/$C$12)</f>
        <v>0.50040314883</v>
      </c>
      <c r="BB68" s="525">
        <f>((BC12*BC12+BD12*BD12)/($C$12*$C$12))*$D$73</f>
        <v>0.020482152354</v>
      </c>
      <c r="BC68" s="526" t="s">
        <v>36</v>
      </c>
      <c r="BD68" s="527">
        <f>($C$73/100)*((BC12*BC12+BD12*BD12)/$C$12)</f>
        <v>0.52108120215</v>
      </c>
      <c r="BE68" s="525">
        <f>((BF12*BF12+BG12*BG12)/($C$12*$C$12))*$D$73</f>
        <v>0.02019302965800001</v>
      </c>
      <c r="BF68" s="526" t="s">
        <v>36</v>
      </c>
      <c r="BG68" s="527">
        <f>($C$73/100)*((BF12*BF12+BG12*BG12)/$C$12)</f>
        <v>0.5137257055500002</v>
      </c>
      <c r="BH68" s="525">
        <f>((BI12*BI12+BJ12*BJ12)/($C$12*$C$12))*$D$73</f>
        <v>0.0194999769</v>
      </c>
      <c r="BI68" s="526" t="s">
        <v>36</v>
      </c>
      <c r="BJ68" s="527">
        <f>($C$73/100)*((BI12*BI12+BJ12*BJ12)/$C$12)</f>
        <v>0.49609392750000003</v>
      </c>
      <c r="BK68" s="525">
        <f>((BL12*BL12+BM12*BM12)/($C$12*$C$12))*$D$73</f>
        <v>0.018279071226000008</v>
      </c>
      <c r="BL68" s="526" t="s">
        <v>36</v>
      </c>
      <c r="BM68" s="527">
        <f>($C$73/100)*((BL12*BL12+BM12*BM12)/$C$12)</f>
        <v>0.46503317835000024</v>
      </c>
      <c r="BN68" s="525">
        <f>((BO12*BO12+BP12*BP12)/($C$12*$C$12))*$D$73</f>
        <v>0.019230140077200003</v>
      </c>
      <c r="BO68" s="526" t="s">
        <v>36</v>
      </c>
      <c r="BP68" s="527">
        <f>($C$73/100)*((BO12*BO12+BP12*BP12)/$C$12)</f>
        <v>0.48922907787000003</v>
      </c>
      <c r="BQ68" s="525">
        <f>((BR12*BR12+BS12*BS12)/($C$12*$C$12))*$D$73</f>
        <v>0.018925590888000006</v>
      </c>
      <c r="BR68" s="526" t="s">
        <v>36</v>
      </c>
      <c r="BS68" s="527">
        <f>($C$73/100)*((BR12*BR12+BS12*BS12)/$C$12)</f>
        <v>0.48148111980000013</v>
      </c>
      <c r="BT68" s="525">
        <f>((BU12*BU12+BV12*BV12)/($C$12*$C$12))*$D$73</f>
        <v>0.018583219774800003</v>
      </c>
      <c r="BU68" s="526" t="s">
        <v>36</v>
      </c>
      <c r="BV68" s="527">
        <f>($C$73/100)*((BU12*BU12+BV12*BV12)/$C$12)</f>
        <v>0.47277094383000007</v>
      </c>
      <c r="BW68" s="525">
        <f>((BX12*BX12+BY12*BY12)/($C$12*$C$12))*$D$73</f>
        <v>0.0191343576168</v>
      </c>
      <c r="BX68" s="526" t="s">
        <v>36</v>
      </c>
      <c r="BY68" s="527">
        <f>($C$73/100)*((BX12*BX12+BY12*BY12)/$C$12)</f>
        <v>0.48679230078</v>
      </c>
      <c r="BZ68" s="525">
        <f>((CA12*CA12+CB12*CB12)/($C$12*$C$12))*$D$73</f>
        <v>0.02018987966880001</v>
      </c>
      <c r="CA68" s="526" t="s">
        <v>36</v>
      </c>
      <c r="CB68" s="527">
        <f>($C$73/100)*((CA12*CA12+CB12*CB12)/$C$12)</f>
        <v>0.5136455674800002</v>
      </c>
    </row>
    <row r="69" spans="1:80" ht="12.75" customHeight="1">
      <c r="A69" s="708"/>
      <c r="B69" s="669"/>
      <c r="C69" s="670"/>
      <c r="D69" s="670"/>
      <c r="E69" s="671" t="s">
        <v>82</v>
      </c>
      <c r="F69" s="672"/>
      <c r="G69" s="672"/>
      <c r="H69" s="673"/>
      <c r="I69" s="27"/>
      <c r="J69" s="528" t="s">
        <v>36</v>
      </c>
      <c r="K69" s="26"/>
      <c r="L69" s="25"/>
      <c r="M69" s="528" t="s">
        <v>36</v>
      </c>
      <c r="N69" s="26"/>
      <c r="O69" s="25"/>
      <c r="P69" s="528" t="s">
        <v>36</v>
      </c>
      <c r="Q69" s="26"/>
      <c r="R69" s="25"/>
      <c r="S69" s="528" t="s">
        <v>36</v>
      </c>
      <c r="T69" s="26"/>
      <c r="U69" s="27"/>
      <c r="V69" s="528" t="s">
        <v>36</v>
      </c>
      <c r="W69" s="26"/>
      <c r="X69" s="25"/>
      <c r="Y69" s="528" t="s">
        <v>36</v>
      </c>
      <c r="Z69" s="26"/>
      <c r="AA69" s="25"/>
      <c r="AB69" s="528" t="s">
        <v>36</v>
      </c>
      <c r="AC69" s="26"/>
      <c r="AD69" s="25"/>
      <c r="AE69" s="528" t="s">
        <v>36</v>
      </c>
      <c r="AF69" s="26"/>
      <c r="AG69" s="27"/>
      <c r="AH69" s="528" t="s">
        <v>36</v>
      </c>
      <c r="AI69" s="26"/>
      <c r="AJ69" s="25"/>
      <c r="AK69" s="528" t="s">
        <v>36</v>
      </c>
      <c r="AL69" s="26"/>
      <c r="AM69" s="25"/>
      <c r="AN69" s="528" t="s">
        <v>36</v>
      </c>
      <c r="AO69" s="26"/>
      <c r="AP69" s="25"/>
      <c r="AQ69" s="528" t="s">
        <v>36</v>
      </c>
      <c r="AR69" s="26"/>
      <c r="AS69" s="27"/>
      <c r="AT69" s="528" t="s">
        <v>36</v>
      </c>
      <c r="AU69" s="26"/>
      <c r="AV69" s="25"/>
      <c r="AW69" s="528" t="s">
        <v>36</v>
      </c>
      <c r="AX69" s="26"/>
      <c r="AY69" s="25"/>
      <c r="AZ69" s="528" t="s">
        <v>36</v>
      </c>
      <c r="BA69" s="26"/>
      <c r="BB69" s="25"/>
      <c r="BC69" s="528" t="s">
        <v>36</v>
      </c>
      <c r="BD69" s="26"/>
      <c r="BE69" s="27"/>
      <c r="BF69" s="528" t="s">
        <v>36</v>
      </c>
      <c r="BG69" s="26"/>
      <c r="BH69" s="25"/>
      <c r="BI69" s="528" t="s">
        <v>36</v>
      </c>
      <c r="BJ69" s="26"/>
      <c r="BK69" s="25"/>
      <c r="BL69" s="528" t="s">
        <v>36</v>
      </c>
      <c r="BM69" s="26"/>
      <c r="BN69" s="25"/>
      <c r="BO69" s="528" t="s">
        <v>36</v>
      </c>
      <c r="BP69" s="26"/>
      <c r="BQ69" s="27"/>
      <c r="BR69" s="528" t="s">
        <v>36</v>
      </c>
      <c r="BS69" s="26"/>
      <c r="BT69" s="25"/>
      <c r="BU69" s="528" t="s">
        <v>36</v>
      </c>
      <c r="BV69" s="26"/>
      <c r="BW69" s="25"/>
      <c r="BX69" s="528" t="s">
        <v>36</v>
      </c>
      <c r="BY69" s="26"/>
      <c r="BZ69" s="25"/>
      <c r="CA69" s="528" t="s">
        <v>36</v>
      </c>
      <c r="CB69" s="26"/>
    </row>
    <row r="70" spans="1:80" ht="14.25" customHeight="1" thickBot="1">
      <c r="A70" s="708"/>
      <c r="B70" s="669"/>
      <c r="C70" s="670"/>
      <c r="D70" s="670"/>
      <c r="E70" s="660" t="s">
        <v>82</v>
      </c>
      <c r="F70" s="661"/>
      <c r="G70" s="661"/>
      <c r="H70" s="674"/>
      <c r="I70" s="32"/>
      <c r="J70" s="531" t="s">
        <v>36</v>
      </c>
      <c r="K70" s="127"/>
      <c r="L70" s="126"/>
      <c r="M70" s="531" t="s">
        <v>36</v>
      </c>
      <c r="N70" s="127"/>
      <c r="O70" s="126"/>
      <c r="P70" s="531" t="s">
        <v>36</v>
      </c>
      <c r="Q70" s="127"/>
      <c r="R70" s="126"/>
      <c r="S70" s="531" t="s">
        <v>36</v>
      </c>
      <c r="T70" s="127"/>
      <c r="U70" s="32"/>
      <c r="V70" s="531" t="s">
        <v>36</v>
      </c>
      <c r="W70" s="127"/>
      <c r="X70" s="126"/>
      <c r="Y70" s="531" t="s">
        <v>36</v>
      </c>
      <c r="Z70" s="127"/>
      <c r="AA70" s="126"/>
      <c r="AB70" s="531" t="s">
        <v>36</v>
      </c>
      <c r="AC70" s="127"/>
      <c r="AD70" s="126"/>
      <c r="AE70" s="531" t="s">
        <v>36</v>
      </c>
      <c r="AF70" s="127"/>
      <c r="AG70" s="32"/>
      <c r="AH70" s="531" t="s">
        <v>36</v>
      </c>
      <c r="AI70" s="127"/>
      <c r="AJ70" s="126"/>
      <c r="AK70" s="531" t="s">
        <v>36</v>
      </c>
      <c r="AL70" s="127"/>
      <c r="AM70" s="126"/>
      <c r="AN70" s="531" t="s">
        <v>36</v>
      </c>
      <c r="AO70" s="127"/>
      <c r="AP70" s="126"/>
      <c r="AQ70" s="531" t="s">
        <v>36</v>
      </c>
      <c r="AR70" s="127"/>
      <c r="AS70" s="32"/>
      <c r="AT70" s="531" t="s">
        <v>36</v>
      </c>
      <c r="AU70" s="127"/>
      <c r="AV70" s="126"/>
      <c r="AW70" s="531" t="s">
        <v>36</v>
      </c>
      <c r="AX70" s="127"/>
      <c r="AY70" s="126"/>
      <c r="AZ70" s="531" t="s">
        <v>36</v>
      </c>
      <c r="BA70" s="127"/>
      <c r="BB70" s="126"/>
      <c r="BC70" s="531" t="s">
        <v>36</v>
      </c>
      <c r="BD70" s="127"/>
      <c r="BE70" s="32"/>
      <c r="BF70" s="531" t="s">
        <v>36</v>
      </c>
      <c r="BG70" s="127"/>
      <c r="BH70" s="126"/>
      <c r="BI70" s="531" t="s">
        <v>36</v>
      </c>
      <c r="BJ70" s="127"/>
      <c r="BK70" s="126"/>
      <c r="BL70" s="531" t="s">
        <v>36</v>
      </c>
      <c r="BM70" s="127"/>
      <c r="BN70" s="126"/>
      <c r="BO70" s="531" t="s">
        <v>36</v>
      </c>
      <c r="BP70" s="127"/>
      <c r="BQ70" s="32"/>
      <c r="BR70" s="531" t="s">
        <v>36</v>
      </c>
      <c r="BS70" s="127"/>
      <c r="BT70" s="126"/>
      <c r="BU70" s="531" t="s">
        <v>36</v>
      </c>
      <c r="BV70" s="127"/>
      <c r="BW70" s="126"/>
      <c r="BX70" s="531" t="s">
        <v>36</v>
      </c>
      <c r="BY70" s="127"/>
      <c r="BZ70" s="126"/>
      <c r="CA70" s="531" t="s">
        <v>36</v>
      </c>
      <c r="CB70" s="127"/>
    </row>
    <row r="71" spans="1:80" ht="14.25" customHeight="1">
      <c r="A71" s="708"/>
      <c r="B71" s="61"/>
      <c r="C71" s="62" t="s">
        <v>64</v>
      </c>
      <c r="D71" s="63" t="s">
        <v>65</v>
      </c>
      <c r="E71" s="520"/>
      <c r="F71" s="668" t="s">
        <v>83</v>
      </c>
      <c r="G71" s="668"/>
      <c r="H71" s="521"/>
      <c r="I71" s="64">
        <f>J8+$H$6+I67</f>
        <v>10.7980961551735</v>
      </c>
      <c r="J71" s="532" t="s">
        <v>36</v>
      </c>
      <c r="K71" s="64">
        <f>K8+$H$7+K67</f>
        <v>9.1719652948</v>
      </c>
      <c r="L71" s="65">
        <f>M8+$H$6+L67</f>
        <v>10.816703080195001</v>
      </c>
      <c r="M71" s="532" t="s">
        <v>36</v>
      </c>
      <c r="N71" s="66">
        <f>N8+$H$7+N67</f>
        <v>9.505627875999998</v>
      </c>
      <c r="O71" s="64">
        <f>P8+$H$6+O67</f>
        <v>10.551846424924001</v>
      </c>
      <c r="P71" s="532" t="s">
        <v>36</v>
      </c>
      <c r="Q71" s="64">
        <f>Q8+$H$7+Q67</f>
        <v>9.3275206432</v>
      </c>
      <c r="R71" s="65">
        <f>S8+$H$6+R67</f>
        <v>10.359717497071003</v>
      </c>
      <c r="S71" s="532" t="s">
        <v>36</v>
      </c>
      <c r="T71" s="66">
        <f>T8+$H$7+T67</f>
        <v>9.4801934728</v>
      </c>
      <c r="U71" s="64">
        <f>V8+$H$6+U67</f>
        <v>9.680561530739503</v>
      </c>
      <c r="V71" s="532" t="s">
        <v>36</v>
      </c>
      <c r="W71" s="64">
        <f>W8+$H$7+W67</f>
        <v>9.576362083600001</v>
      </c>
      <c r="X71" s="65">
        <f>Y8+$H$6+X67</f>
        <v>9.867289979023749</v>
      </c>
      <c r="Y71" s="532" t="s">
        <v>36</v>
      </c>
      <c r="Z71" s="66">
        <f>Z8+$H$7+Z67</f>
        <v>9.787160749</v>
      </c>
      <c r="AA71" s="64">
        <f>AB8+$H$6+AA67</f>
        <v>10.137683775317498</v>
      </c>
      <c r="AB71" s="532" t="s">
        <v>36</v>
      </c>
      <c r="AC71" s="64">
        <f>AC8+$H$7+AC67</f>
        <v>9.713323233999999</v>
      </c>
      <c r="AD71" s="65">
        <f>AE8+$H$6+AD67</f>
        <v>10.045984479154752</v>
      </c>
      <c r="AE71" s="532" t="s">
        <v>36</v>
      </c>
      <c r="AF71" s="66">
        <f>AF8+$H$7+AF67</f>
        <v>8.8174704298</v>
      </c>
      <c r="AG71" s="64">
        <f>AH8+$H$6+AG67</f>
        <v>10.315653782686754</v>
      </c>
      <c r="AH71" s="532" t="s">
        <v>36</v>
      </c>
      <c r="AI71" s="64">
        <f>AI8+$H$7+AI67</f>
        <v>8.2629363274</v>
      </c>
      <c r="AJ71" s="65">
        <f>AK8+$H$6+AJ67</f>
        <v>10.736594295034752</v>
      </c>
      <c r="AK71" s="532" t="s">
        <v>36</v>
      </c>
      <c r="AL71" s="66">
        <f>AL8+$H$7+AL67</f>
        <v>8.3112076138</v>
      </c>
      <c r="AM71" s="64">
        <f>AN8+$H$6+AM67</f>
        <v>11.368541086228781</v>
      </c>
      <c r="AN71" s="532" t="s">
        <v>36</v>
      </c>
      <c r="AO71" s="64">
        <f>AO8+$H$7+AO67</f>
        <v>8.429124805904</v>
      </c>
      <c r="AP71" s="65">
        <f>AQ8+$H$6+AP67</f>
        <v>10.892938772986751</v>
      </c>
      <c r="AQ71" s="532" t="s">
        <v>36</v>
      </c>
      <c r="AR71" s="66">
        <f>AR8+$H$7+AR67</f>
        <v>8.320097367399999</v>
      </c>
      <c r="AS71" s="64">
        <f>AT8+$H$6+AS67</f>
        <v>10.628608061731748</v>
      </c>
      <c r="AT71" s="532" t="s">
        <v>36</v>
      </c>
      <c r="AU71" s="64">
        <f>AU8+$H$7+AU67</f>
        <v>8.467562883400001</v>
      </c>
      <c r="AV71" s="65">
        <f>AW8+$H$6+AV67</f>
        <v>11.067872109943004</v>
      </c>
      <c r="AW71" s="532" t="s">
        <v>36</v>
      </c>
      <c r="AX71" s="66">
        <f>AX8+$H$7+AX67</f>
        <v>8.680183482399999</v>
      </c>
      <c r="AY71" s="64">
        <f>AZ8+$H$6+AY67</f>
        <v>11.50678296326575</v>
      </c>
      <c r="AZ71" s="532" t="s">
        <v>36</v>
      </c>
      <c r="BA71" s="64">
        <f>BA8+$H$7+BA67</f>
        <v>8.643689374600001</v>
      </c>
      <c r="BB71" s="65">
        <f>BC8+$H$6+BB67</f>
        <v>11.645407532875</v>
      </c>
      <c r="BC71" s="532" t="s">
        <v>36</v>
      </c>
      <c r="BD71" s="66">
        <f>BD8+$H$7+BD67</f>
        <v>8.8398073</v>
      </c>
      <c r="BE71" s="64">
        <f>BF8+$H$6+BE67</f>
        <v>11.4588187367155</v>
      </c>
      <c r="BF71" s="532" t="s">
        <v>36</v>
      </c>
      <c r="BG71" s="64">
        <f>BG8+$H$7+BG67</f>
        <v>8.734612560399999</v>
      </c>
      <c r="BH71" s="65">
        <f>BI8+$H$6+BH67</f>
        <v>11.079988709134753</v>
      </c>
      <c r="BI71" s="532" t="s">
        <v>36</v>
      </c>
      <c r="BJ71" s="66">
        <f>BJ8+$H$7+BJ67</f>
        <v>8.737192493799999</v>
      </c>
      <c r="BK71" s="64">
        <f>BL8+$H$6+BK67</f>
        <v>10.767272900038748</v>
      </c>
      <c r="BL71" s="532" t="s">
        <v>36</v>
      </c>
      <c r="BM71" s="64">
        <f>BM8+$H$7+BM67</f>
        <v>8.706720001</v>
      </c>
      <c r="BN71" s="65">
        <f>BO8+$H$6+BN67</f>
        <v>11.073370971119498</v>
      </c>
      <c r="BO71" s="532" t="s">
        <v>36</v>
      </c>
      <c r="BP71" s="66">
        <f>BP8+$H$7+BP67</f>
        <v>8.3492508676</v>
      </c>
      <c r="BQ71" s="64">
        <f>BR8+$H$6+BQ67</f>
        <v>11.0494507026235</v>
      </c>
      <c r="BR71" s="532" t="s">
        <v>36</v>
      </c>
      <c r="BS71" s="64">
        <f>BS8+$H$7+BS67</f>
        <v>8.4353084548</v>
      </c>
      <c r="BT71" s="65">
        <f>BU8+$H$6+BT67</f>
        <v>10.62902233811441</v>
      </c>
      <c r="BU71" s="532" t="s">
        <v>36</v>
      </c>
      <c r="BV71" s="66">
        <f>BV8+$H$7+BV67</f>
        <v>8.855415177146</v>
      </c>
      <c r="BW71" s="64">
        <f>BX8+$H$6+BW67</f>
        <v>10.665382412560751</v>
      </c>
      <c r="BX71" s="532" t="s">
        <v>36</v>
      </c>
      <c r="BY71" s="64">
        <f>BY8+$H$7+BY67</f>
        <v>8.907546130599998</v>
      </c>
      <c r="BZ71" s="65">
        <f>CA8+$H$6+BZ67</f>
        <v>11.0146402871995</v>
      </c>
      <c r="CA71" s="532" t="s">
        <v>36</v>
      </c>
      <c r="CB71" s="66">
        <f>CB8+$H$7+CB67</f>
        <v>9.222007411599998</v>
      </c>
    </row>
    <row r="72" spans="1:80" ht="12.75" customHeight="1">
      <c r="A72" s="708"/>
      <c r="B72" s="67" t="s">
        <v>66</v>
      </c>
      <c r="C72" s="2">
        <v>10.6</v>
      </c>
      <c r="D72" s="3">
        <v>0.1643</v>
      </c>
      <c r="E72" s="518"/>
      <c r="F72" s="684" t="s">
        <v>84</v>
      </c>
      <c r="G72" s="684"/>
      <c r="H72" s="519"/>
      <c r="I72" s="59">
        <f>J12+$H$10+I68</f>
        <v>11.863092526602001</v>
      </c>
      <c r="J72" s="528" t="s">
        <v>36</v>
      </c>
      <c r="K72" s="59">
        <f>K12+$H$11+K68</f>
        <v>7.682780977950001</v>
      </c>
      <c r="L72" s="58">
        <f>M12+$H$10+L68</f>
        <v>11.978188814733597</v>
      </c>
      <c r="M72" s="528" t="s">
        <v>36</v>
      </c>
      <c r="N72" s="60">
        <f>N12+$H$11+N68</f>
        <v>8.26267136406</v>
      </c>
      <c r="O72" s="59">
        <f>P12+$H$10+O68</f>
        <v>11.737500477770398</v>
      </c>
      <c r="P72" s="528" t="s">
        <v>36</v>
      </c>
      <c r="Q72" s="59">
        <f>Q12+$H$11+Q68</f>
        <v>8.17315955934</v>
      </c>
      <c r="R72" s="58">
        <f>S12+$H$10+R68</f>
        <v>11.551106696040002</v>
      </c>
      <c r="S72" s="528" t="s">
        <v>36</v>
      </c>
      <c r="T72" s="60">
        <f>T12+$H$11+T68</f>
        <v>8.193141459</v>
      </c>
      <c r="U72" s="59">
        <f>V12+$H$10+U68</f>
        <v>10.865605816238398</v>
      </c>
      <c r="V72" s="528" t="s">
        <v>36</v>
      </c>
      <c r="W72" s="59">
        <f>W12+$H$11+W68</f>
        <v>8.19095795964</v>
      </c>
      <c r="X72" s="58">
        <f>Y12+$H$10+X68</f>
        <v>10.75705865172</v>
      </c>
      <c r="Y72" s="528" t="s">
        <v>36</v>
      </c>
      <c r="Z72" s="60">
        <f>Z12+$H$11+Z68</f>
        <v>7.973037687</v>
      </c>
      <c r="AA72" s="59">
        <f>AB12+$H$10+AA68</f>
        <v>10.726841342896797</v>
      </c>
      <c r="AB72" s="528" t="s">
        <v>36</v>
      </c>
      <c r="AC72" s="59">
        <f>AC12+$H$11+AC68</f>
        <v>7.865509188779999</v>
      </c>
      <c r="AD72" s="58">
        <f>AE12+$H$10+AD68</f>
        <v>10.798091310987601</v>
      </c>
      <c r="AE72" s="528" t="s">
        <v>36</v>
      </c>
      <c r="AF72" s="60">
        <f>AF12+$H$11+AF68</f>
        <v>7.20442781871</v>
      </c>
      <c r="AG72" s="59">
        <f>AH12+$H$10+AG68</f>
        <v>10.8874080904596</v>
      </c>
      <c r="AH72" s="528" t="s">
        <v>36</v>
      </c>
      <c r="AI72" s="59">
        <f>AI12+$H$11+AI68</f>
        <v>6.497046179909999</v>
      </c>
      <c r="AJ72" s="58">
        <f>AK12+$H$10+AJ68</f>
        <v>11.3505604645716</v>
      </c>
      <c r="AK72" s="528" t="s">
        <v>36</v>
      </c>
      <c r="AL72" s="60">
        <f>AL12+$H$11+AL68</f>
        <v>6.616363435109999</v>
      </c>
      <c r="AM72" s="59">
        <f>AN12+$H$10+AM68</f>
        <v>12.024586223728798</v>
      </c>
      <c r="AN72" s="528" t="s">
        <v>36</v>
      </c>
      <c r="AO72" s="59">
        <f>AO12+$H$11+AO68</f>
        <v>7.00990025598</v>
      </c>
      <c r="AP72" s="58">
        <f>AQ12+$H$10+AP68</f>
        <v>11.5551161601576</v>
      </c>
      <c r="AQ72" s="528" t="s">
        <v>36</v>
      </c>
      <c r="AR72" s="60">
        <f>AR12+$H$11+AR68</f>
        <v>6.69650074446</v>
      </c>
      <c r="AS72" s="59">
        <f>AT12+$H$10+AS68</f>
        <v>11.308941565482</v>
      </c>
      <c r="AT72" s="528" t="s">
        <v>36</v>
      </c>
      <c r="AU72" s="59">
        <f>AU12+$H$11+AU68</f>
        <v>7.004058925949999</v>
      </c>
      <c r="AV72" s="58">
        <f>AW12+$H$10+AV68</f>
        <v>11.615653709306399</v>
      </c>
      <c r="AW72" s="528" t="s">
        <v>36</v>
      </c>
      <c r="AX72" s="60">
        <f>AX12+$H$11+AX68</f>
        <v>7.022176394940001</v>
      </c>
      <c r="AY72" s="59">
        <f>AZ12+$H$10+AY68</f>
        <v>12.3195493595748</v>
      </c>
      <c r="AZ72" s="528" t="s">
        <v>36</v>
      </c>
      <c r="BA72" s="59">
        <f>BA12+$H$11+BA68</f>
        <v>7.214403148829999</v>
      </c>
      <c r="BB72" s="58">
        <f>BC12+$H$10+BB68</f>
        <v>12.650362152353999</v>
      </c>
      <c r="BC72" s="528" t="s">
        <v>36</v>
      </c>
      <c r="BD72" s="60">
        <f>BD12+$H$11+BD68</f>
        <v>7.21708120215</v>
      </c>
      <c r="BE72" s="59">
        <f>BF12+$H$10+BE68</f>
        <v>12.464073029658001</v>
      </c>
      <c r="BF72" s="528" t="s">
        <v>36</v>
      </c>
      <c r="BG72" s="59">
        <f>BG12+$H$11+BG68</f>
        <v>7.347725705550001</v>
      </c>
      <c r="BH72" s="58">
        <f>BI12+$H$10+BH68</f>
        <v>12.1333799769</v>
      </c>
      <c r="BI72" s="528" t="s">
        <v>36</v>
      </c>
      <c r="BJ72" s="60">
        <f>BJ12+$H$11+BJ68</f>
        <v>7.4260939275</v>
      </c>
      <c r="BK72" s="59">
        <f>BL12+$H$10+BK68</f>
        <v>11.712159071226003</v>
      </c>
      <c r="BL72" s="528" t="s">
        <v>36</v>
      </c>
      <c r="BM72" s="59">
        <f>BM12+$H$11+BM68</f>
        <v>7.245033178350001</v>
      </c>
      <c r="BN72" s="58">
        <f>BO12+$H$10+BN68</f>
        <v>12.103110140077199</v>
      </c>
      <c r="BO72" s="528" t="s">
        <v>36</v>
      </c>
      <c r="BP72" s="60">
        <f>BP12+$H$11+BP68</f>
        <v>7.275229077870001</v>
      </c>
      <c r="BQ72" s="59">
        <f>BR12+$H$10+BQ68</f>
        <v>11.994805590888</v>
      </c>
      <c r="BR72" s="528" t="s">
        <v>36</v>
      </c>
      <c r="BS72" s="59">
        <f>BS12+$H$11+BS68</f>
        <v>7.237481119800001</v>
      </c>
      <c r="BT72" s="58">
        <f>BU12+$H$10+BT68</f>
        <v>11.634463219774801</v>
      </c>
      <c r="BU72" s="528" t="s">
        <v>36</v>
      </c>
      <c r="BV72" s="60">
        <f>BV12+$H$11+BV68</f>
        <v>7.606770943829998</v>
      </c>
      <c r="BW72" s="59">
        <f>BX12+$H$10+BW68</f>
        <v>11.809014357616798</v>
      </c>
      <c r="BX72" s="528" t="s">
        <v>36</v>
      </c>
      <c r="BY72" s="59">
        <f>BY12+$H$11+BY68</f>
        <v>7.71679230078</v>
      </c>
      <c r="BZ72" s="58">
        <f>CA12+$H$10+BZ68</f>
        <v>12.140069879668802</v>
      </c>
      <c r="CA72" s="528" t="s">
        <v>36</v>
      </c>
      <c r="CB72" s="60">
        <f>CB12+$H$11+CB68</f>
        <v>7.91764556748</v>
      </c>
    </row>
    <row r="73" spans="1:80" ht="12.75" customHeight="1" thickBot="1">
      <c r="A73" s="708"/>
      <c r="B73" s="68" t="s">
        <v>67</v>
      </c>
      <c r="C73" s="4">
        <v>10.39</v>
      </c>
      <c r="D73" s="5">
        <v>0.16336</v>
      </c>
      <c r="E73" s="518"/>
      <c r="F73" s="675" t="s">
        <v>85</v>
      </c>
      <c r="G73" s="675"/>
      <c r="H73" s="519"/>
      <c r="I73" s="27"/>
      <c r="J73" s="528" t="s">
        <v>36</v>
      </c>
      <c r="K73" s="27"/>
      <c r="L73" s="25"/>
      <c r="M73" s="528" t="s">
        <v>36</v>
      </c>
      <c r="N73" s="26"/>
      <c r="O73" s="27"/>
      <c r="P73" s="528" t="s">
        <v>36</v>
      </c>
      <c r="Q73" s="27"/>
      <c r="R73" s="25"/>
      <c r="S73" s="528" t="s">
        <v>36</v>
      </c>
      <c r="T73" s="26"/>
      <c r="U73" s="27"/>
      <c r="V73" s="528" t="s">
        <v>36</v>
      </c>
      <c r="W73" s="27"/>
      <c r="X73" s="25"/>
      <c r="Y73" s="528" t="s">
        <v>36</v>
      </c>
      <c r="Z73" s="26"/>
      <c r="AA73" s="27"/>
      <c r="AB73" s="528" t="s">
        <v>36</v>
      </c>
      <c r="AC73" s="27"/>
      <c r="AD73" s="25"/>
      <c r="AE73" s="528" t="s">
        <v>36</v>
      </c>
      <c r="AF73" s="26"/>
      <c r="AG73" s="27"/>
      <c r="AH73" s="528" t="s">
        <v>36</v>
      </c>
      <c r="AI73" s="27"/>
      <c r="AJ73" s="25"/>
      <c r="AK73" s="528" t="s">
        <v>36</v>
      </c>
      <c r="AL73" s="26"/>
      <c r="AM73" s="27"/>
      <c r="AN73" s="528" t="s">
        <v>36</v>
      </c>
      <c r="AO73" s="27"/>
      <c r="AP73" s="25"/>
      <c r="AQ73" s="528" t="s">
        <v>36</v>
      </c>
      <c r="AR73" s="26"/>
      <c r="AS73" s="27"/>
      <c r="AT73" s="528" t="s">
        <v>36</v>
      </c>
      <c r="AU73" s="27"/>
      <c r="AV73" s="25"/>
      <c r="AW73" s="528" t="s">
        <v>36</v>
      </c>
      <c r="AX73" s="26"/>
      <c r="AY73" s="27"/>
      <c r="AZ73" s="528" t="s">
        <v>36</v>
      </c>
      <c r="BA73" s="27"/>
      <c r="BB73" s="25"/>
      <c r="BC73" s="528" t="s">
        <v>36</v>
      </c>
      <c r="BD73" s="26"/>
      <c r="BE73" s="27"/>
      <c r="BF73" s="528" t="s">
        <v>36</v>
      </c>
      <c r="BG73" s="27"/>
      <c r="BH73" s="25"/>
      <c r="BI73" s="528" t="s">
        <v>36</v>
      </c>
      <c r="BJ73" s="26"/>
      <c r="BK73" s="27"/>
      <c r="BL73" s="528" t="s">
        <v>36</v>
      </c>
      <c r="BM73" s="27"/>
      <c r="BN73" s="25"/>
      <c r="BO73" s="528" t="s">
        <v>36</v>
      </c>
      <c r="BP73" s="26"/>
      <c r="BQ73" s="27"/>
      <c r="BR73" s="528" t="s">
        <v>36</v>
      </c>
      <c r="BS73" s="27"/>
      <c r="BT73" s="25"/>
      <c r="BU73" s="528" t="s">
        <v>36</v>
      </c>
      <c r="BV73" s="26"/>
      <c r="BW73" s="27"/>
      <c r="BX73" s="528" t="s">
        <v>36</v>
      </c>
      <c r="BY73" s="27"/>
      <c r="BZ73" s="25"/>
      <c r="CA73" s="528" t="s">
        <v>36</v>
      </c>
      <c r="CB73" s="26"/>
    </row>
    <row r="74" spans="1:80" ht="13.5" customHeight="1" thickBot="1">
      <c r="A74" s="708"/>
      <c r="B74" s="9"/>
      <c r="C74" s="10"/>
      <c r="D74" s="11"/>
      <c r="E74" s="529"/>
      <c r="F74" s="676" t="s">
        <v>86</v>
      </c>
      <c r="G74" s="676"/>
      <c r="H74" s="530"/>
      <c r="I74" s="123"/>
      <c r="J74" s="533" t="s">
        <v>36</v>
      </c>
      <c r="K74" s="123"/>
      <c r="L74" s="128"/>
      <c r="M74" s="533" t="s">
        <v>36</v>
      </c>
      <c r="N74" s="139"/>
      <c r="O74" s="123"/>
      <c r="P74" s="533" t="s">
        <v>36</v>
      </c>
      <c r="Q74" s="123"/>
      <c r="R74" s="128"/>
      <c r="S74" s="533" t="s">
        <v>36</v>
      </c>
      <c r="T74" s="139"/>
      <c r="U74" s="123"/>
      <c r="V74" s="533" t="s">
        <v>36</v>
      </c>
      <c r="W74" s="123"/>
      <c r="X74" s="128"/>
      <c r="Y74" s="533" t="s">
        <v>36</v>
      </c>
      <c r="Z74" s="139"/>
      <c r="AA74" s="123"/>
      <c r="AB74" s="533" t="s">
        <v>36</v>
      </c>
      <c r="AC74" s="123"/>
      <c r="AD74" s="128"/>
      <c r="AE74" s="533" t="s">
        <v>36</v>
      </c>
      <c r="AF74" s="139"/>
      <c r="AG74" s="123"/>
      <c r="AH74" s="533" t="s">
        <v>36</v>
      </c>
      <c r="AI74" s="123"/>
      <c r="AJ74" s="128"/>
      <c r="AK74" s="533" t="s">
        <v>36</v>
      </c>
      <c r="AL74" s="139"/>
      <c r="AM74" s="123"/>
      <c r="AN74" s="533" t="s">
        <v>36</v>
      </c>
      <c r="AO74" s="123"/>
      <c r="AP74" s="128"/>
      <c r="AQ74" s="533" t="s">
        <v>36</v>
      </c>
      <c r="AR74" s="139"/>
      <c r="AS74" s="123"/>
      <c r="AT74" s="533" t="s">
        <v>36</v>
      </c>
      <c r="AU74" s="123"/>
      <c r="AV74" s="128"/>
      <c r="AW74" s="533" t="s">
        <v>36</v>
      </c>
      <c r="AX74" s="139"/>
      <c r="AY74" s="123"/>
      <c r="AZ74" s="533" t="s">
        <v>36</v>
      </c>
      <c r="BA74" s="123"/>
      <c r="BB74" s="128"/>
      <c r="BC74" s="533" t="s">
        <v>36</v>
      </c>
      <c r="BD74" s="139"/>
      <c r="BE74" s="123"/>
      <c r="BF74" s="533" t="s">
        <v>36</v>
      </c>
      <c r="BG74" s="123"/>
      <c r="BH74" s="128"/>
      <c r="BI74" s="533" t="s">
        <v>36</v>
      </c>
      <c r="BJ74" s="139"/>
      <c r="BK74" s="123"/>
      <c r="BL74" s="533" t="s">
        <v>36</v>
      </c>
      <c r="BM74" s="123"/>
      <c r="BN74" s="128"/>
      <c r="BO74" s="533" t="s">
        <v>36</v>
      </c>
      <c r="BP74" s="139"/>
      <c r="BQ74" s="123"/>
      <c r="BR74" s="533" t="s">
        <v>36</v>
      </c>
      <c r="BS74" s="123"/>
      <c r="BT74" s="128"/>
      <c r="BU74" s="533" t="s">
        <v>36</v>
      </c>
      <c r="BV74" s="139"/>
      <c r="BW74" s="123"/>
      <c r="BX74" s="533" t="s">
        <v>36</v>
      </c>
      <c r="BY74" s="123"/>
      <c r="BZ74" s="128"/>
      <c r="CA74" s="533" t="s">
        <v>36</v>
      </c>
      <c r="CB74" s="139"/>
    </row>
    <row r="75" spans="1:80" ht="14.25" customHeight="1" thickBot="1">
      <c r="A75" s="708"/>
      <c r="B75" s="669"/>
      <c r="C75" s="670"/>
      <c r="D75" s="677"/>
      <c r="E75" s="678" t="s">
        <v>87</v>
      </c>
      <c r="F75" s="678"/>
      <c r="G75" s="678"/>
      <c r="H75" s="679"/>
      <c r="I75" s="1">
        <f>I71+I72</f>
        <v>22.6611886817755</v>
      </c>
      <c r="J75" s="359" t="s">
        <v>36</v>
      </c>
      <c r="K75" s="133">
        <f>K71+K72</f>
        <v>16.85474627275</v>
      </c>
      <c r="L75" s="1">
        <f>L71+L72</f>
        <v>22.794891894928597</v>
      </c>
      <c r="M75" s="359" t="s">
        <v>36</v>
      </c>
      <c r="N75" s="133">
        <f>N71+N72</f>
        <v>17.768299240059996</v>
      </c>
      <c r="O75" s="1">
        <f>O71+O72</f>
        <v>22.289346902694398</v>
      </c>
      <c r="P75" s="359" t="s">
        <v>36</v>
      </c>
      <c r="Q75" s="133">
        <f>Q71+Q72</f>
        <v>17.50068020254</v>
      </c>
      <c r="R75" s="1">
        <f>R71+R72</f>
        <v>21.910824193111004</v>
      </c>
      <c r="S75" s="359" t="s">
        <v>36</v>
      </c>
      <c r="T75" s="133">
        <f>T71+T72</f>
        <v>17.6733349318</v>
      </c>
      <c r="U75" s="1">
        <f>U71+U72</f>
        <v>20.546167346977903</v>
      </c>
      <c r="V75" s="359" t="s">
        <v>36</v>
      </c>
      <c r="W75" s="133">
        <f>W71+W72</f>
        <v>17.76732004324</v>
      </c>
      <c r="X75" s="1">
        <f>X71+X72</f>
        <v>20.624348630743746</v>
      </c>
      <c r="Y75" s="359" t="s">
        <v>36</v>
      </c>
      <c r="Z75" s="133">
        <f>Z71+Z72</f>
        <v>17.760198436</v>
      </c>
      <c r="AA75" s="1">
        <f>AA71+AA72</f>
        <v>20.864525118214296</v>
      </c>
      <c r="AB75" s="359" t="s">
        <v>36</v>
      </c>
      <c r="AC75" s="133">
        <f>AC71+AC72</f>
        <v>17.578832422779996</v>
      </c>
      <c r="AD75" s="1">
        <f>AD71+AD72</f>
        <v>20.844075790142355</v>
      </c>
      <c r="AE75" s="359" t="s">
        <v>36</v>
      </c>
      <c r="AF75" s="133">
        <f>AF71+AF72</f>
        <v>16.02189824851</v>
      </c>
      <c r="AG75" s="1">
        <f>AG71+AG72</f>
        <v>21.203061873146353</v>
      </c>
      <c r="AH75" s="359" t="s">
        <v>36</v>
      </c>
      <c r="AI75" s="133">
        <f>AI71+AI72</f>
        <v>14.75998250731</v>
      </c>
      <c r="AJ75" s="1">
        <f>AJ71+AJ72</f>
        <v>22.087154759606353</v>
      </c>
      <c r="AK75" s="359" t="s">
        <v>36</v>
      </c>
      <c r="AL75" s="133">
        <f>AL71+AL72</f>
        <v>14.92757104891</v>
      </c>
      <c r="AM75" s="1">
        <f>AM71+AM72</f>
        <v>23.393127309957578</v>
      </c>
      <c r="AN75" s="359" t="s">
        <v>36</v>
      </c>
      <c r="AO75" s="133">
        <f>AO71+AO72</f>
        <v>15.439025061884</v>
      </c>
      <c r="AP75" s="1">
        <f>AP71+AP72</f>
        <v>22.44805493314435</v>
      </c>
      <c r="AQ75" s="359" t="s">
        <v>36</v>
      </c>
      <c r="AR75" s="133">
        <f>AR71+AR72</f>
        <v>15.016598111859999</v>
      </c>
      <c r="AS75" s="1">
        <f>AS71+AS72</f>
        <v>21.93754962721375</v>
      </c>
      <c r="AT75" s="359" t="s">
        <v>36</v>
      </c>
      <c r="AU75" s="133">
        <f>AU71+AU72</f>
        <v>15.471621809350001</v>
      </c>
      <c r="AV75" s="1">
        <f>AV71+AV72</f>
        <v>22.683525819249404</v>
      </c>
      <c r="AW75" s="359" t="s">
        <v>36</v>
      </c>
      <c r="AX75" s="133">
        <f>AX71+AX72</f>
        <v>15.70235987734</v>
      </c>
      <c r="AY75" s="1">
        <f>AY71+AY72</f>
        <v>23.82633232284055</v>
      </c>
      <c r="AZ75" s="359" t="s">
        <v>36</v>
      </c>
      <c r="BA75" s="133">
        <f>BA71+BA72</f>
        <v>15.858092523429999</v>
      </c>
      <c r="BB75" s="1">
        <f>BB71+BB72</f>
        <v>24.295769685228997</v>
      </c>
      <c r="BC75" s="359" t="s">
        <v>36</v>
      </c>
      <c r="BD75" s="133">
        <f>BD71+BD72</f>
        <v>16.056888502150002</v>
      </c>
      <c r="BE75" s="1">
        <f>BE71+BE72</f>
        <v>23.922891766373503</v>
      </c>
      <c r="BF75" s="359" t="s">
        <v>36</v>
      </c>
      <c r="BG75" s="133">
        <f>BG71+BG72</f>
        <v>16.08233826595</v>
      </c>
      <c r="BH75" s="1">
        <f>BH71+BH72</f>
        <v>23.213368686034755</v>
      </c>
      <c r="BI75" s="359" t="s">
        <v>36</v>
      </c>
      <c r="BJ75" s="133">
        <f>BJ71+BJ72</f>
        <v>16.1632864213</v>
      </c>
      <c r="BK75" s="1">
        <f>BK71+BK72</f>
        <v>22.479431971264752</v>
      </c>
      <c r="BL75" s="359" t="s">
        <v>36</v>
      </c>
      <c r="BM75" s="133">
        <f>BM71+BM72</f>
        <v>15.951753179350002</v>
      </c>
      <c r="BN75" s="1">
        <f>BN71+BN72</f>
        <v>23.176481111196697</v>
      </c>
      <c r="BO75" s="359" t="s">
        <v>36</v>
      </c>
      <c r="BP75" s="133">
        <f>BP71+BP72</f>
        <v>15.62447994547</v>
      </c>
      <c r="BQ75" s="1">
        <f>BQ71+BQ72</f>
        <v>23.0442562935115</v>
      </c>
      <c r="BR75" s="359" t="s">
        <v>36</v>
      </c>
      <c r="BS75" s="133">
        <f>BS71+BS72</f>
        <v>15.6727895746</v>
      </c>
      <c r="BT75" s="1">
        <f>BT71+BT72</f>
        <v>22.26348555788921</v>
      </c>
      <c r="BU75" s="359" t="s">
        <v>36</v>
      </c>
      <c r="BV75" s="133">
        <f>BV71+BV72</f>
        <v>16.462186120976</v>
      </c>
      <c r="BW75" s="1">
        <f>BW71+BW72</f>
        <v>22.47439677017755</v>
      </c>
      <c r="BX75" s="359" t="s">
        <v>36</v>
      </c>
      <c r="BY75" s="133">
        <f>BY71+BY72</f>
        <v>16.624338431379996</v>
      </c>
      <c r="BZ75" s="1">
        <f>BZ71+BZ72</f>
        <v>23.154710166868302</v>
      </c>
      <c r="CA75" s="359" t="s">
        <v>36</v>
      </c>
      <c r="CB75" s="133">
        <f>CB71+CB72</f>
        <v>17.139652979079997</v>
      </c>
    </row>
    <row r="76" spans="1:80" ht="14.25" customHeight="1" thickBot="1">
      <c r="A76" s="708"/>
      <c r="B76" s="534"/>
      <c r="C76" s="535"/>
      <c r="D76" s="536"/>
      <c r="E76" s="665" t="s">
        <v>37</v>
      </c>
      <c r="F76" s="665"/>
      <c r="G76" s="665"/>
      <c r="H76" s="666"/>
      <c r="I76" s="659" t="s">
        <v>230</v>
      </c>
      <c r="J76" s="659"/>
      <c r="K76" s="659"/>
      <c r="L76" s="659" t="s">
        <v>230</v>
      </c>
      <c r="M76" s="659"/>
      <c r="N76" s="659"/>
      <c r="O76" s="659" t="s">
        <v>230</v>
      </c>
      <c r="P76" s="659"/>
      <c r="Q76" s="659"/>
      <c r="R76" s="659" t="s">
        <v>230</v>
      </c>
      <c r="S76" s="659"/>
      <c r="T76" s="659"/>
      <c r="U76" s="659" t="s">
        <v>230</v>
      </c>
      <c r="V76" s="659"/>
      <c r="W76" s="659"/>
      <c r="X76" s="659" t="s">
        <v>230</v>
      </c>
      <c r="Y76" s="659"/>
      <c r="Z76" s="659"/>
      <c r="AA76" s="659" t="s">
        <v>230</v>
      </c>
      <c r="AB76" s="659"/>
      <c r="AC76" s="659"/>
      <c r="AD76" s="659" t="s">
        <v>143</v>
      </c>
      <c r="AE76" s="659"/>
      <c r="AF76" s="659"/>
      <c r="AG76" s="659" t="s">
        <v>143</v>
      </c>
      <c r="AH76" s="659"/>
      <c r="AI76" s="659"/>
      <c r="AJ76" s="659" t="s">
        <v>143</v>
      </c>
      <c r="AK76" s="659"/>
      <c r="AL76" s="659"/>
      <c r="AM76" s="659" t="s">
        <v>143</v>
      </c>
      <c r="AN76" s="659"/>
      <c r="AO76" s="659"/>
      <c r="AP76" s="659" t="s">
        <v>143</v>
      </c>
      <c r="AQ76" s="659"/>
      <c r="AR76" s="659"/>
      <c r="AS76" s="659" t="s">
        <v>143</v>
      </c>
      <c r="AT76" s="659"/>
      <c r="AU76" s="659"/>
      <c r="AV76" s="659" t="s">
        <v>143</v>
      </c>
      <c r="AW76" s="659"/>
      <c r="AX76" s="659"/>
      <c r="AY76" s="659" t="s">
        <v>143</v>
      </c>
      <c r="AZ76" s="659"/>
      <c r="BA76" s="659"/>
      <c r="BB76" s="659" t="s">
        <v>143</v>
      </c>
      <c r="BC76" s="659"/>
      <c r="BD76" s="659"/>
      <c r="BE76" s="659" t="s">
        <v>143</v>
      </c>
      <c r="BF76" s="659"/>
      <c r="BG76" s="659"/>
      <c r="BH76" s="659" t="s">
        <v>143</v>
      </c>
      <c r="BI76" s="659"/>
      <c r="BJ76" s="659"/>
      <c r="BK76" s="659" t="s">
        <v>143</v>
      </c>
      <c r="BL76" s="659"/>
      <c r="BM76" s="659"/>
      <c r="BN76" s="659" t="s">
        <v>231</v>
      </c>
      <c r="BO76" s="659"/>
      <c r="BP76" s="659"/>
      <c r="BQ76" s="659" t="s">
        <v>231</v>
      </c>
      <c r="BR76" s="659"/>
      <c r="BS76" s="659"/>
      <c r="BT76" s="659" t="s">
        <v>231</v>
      </c>
      <c r="BU76" s="659"/>
      <c r="BV76" s="659"/>
      <c r="BW76" s="659" t="s">
        <v>231</v>
      </c>
      <c r="BX76" s="659"/>
      <c r="BY76" s="659"/>
      <c r="BZ76" s="659" t="s">
        <v>231</v>
      </c>
      <c r="CA76" s="659"/>
      <c r="CB76" s="659"/>
    </row>
    <row r="77" spans="1:20" ht="13.5" thickBot="1">
      <c r="A77" s="722"/>
      <c r="B77" s="660" t="s">
        <v>38</v>
      </c>
      <c r="C77" s="661"/>
      <c r="D77" s="661"/>
      <c r="E77" s="662"/>
      <c r="F77" s="662"/>
      <c r="G77" s="662"/>
      <c r="H77" s="662"/>
      <c r="I77" s="662"/>
      <c r="J77" s="662"/>
      <c r="K77" s="662"/>
      <c r="L77" s="662"/>
      <c r="M77" s="662"/>
      <c r="N77" s="662"/>
      <c r="O77" s="662"/>
      <c r="P77" s="662"/>
      <c r="Q77" s="662"/>
      <c r="R77" s="662"/>
      <c r="S77" s="662"/>
      <c r="T77" s="663"/>
    </row>
    <row r="78" spans="1:80" ht="12.75">
      <c r="A78" s="537"/>
      <c r="B78" s="537"/>
      <c r="C78" s="537"/>
      <c r="D78" s="537"/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7"/>
      <c r="V78" s="537"/>
      <c r="W78" s="537"/>
      <c r="X78" s="537"/>
      <c r="Y78" s="537"/>
      <c r="Z78" s="537"/>
      <c r="AA78" s="537"/>
      <c r="AB78" s="537"/>
      <c r="AC78" s="537"/>
      <c r="AD78" s="537"/>
      <c r="AE78" s="537"/>
      <c r="AF78" s="537"/>
      <c r="AG78" s="537"/>
      <c r="AH78" s="537"/>
      <c r="AI78" s="537"/>
      <c r="AJ78" s="537"/>
      <c r="AK78" s="537"/>
      <c r="AL78" s="537"/>
      <c r="AM78" s="537"/>
      <c r="AN78" s="537"/>
      <c r="AO78" s="537"/>
      <c r="AP78" s="537"/>
      <c r="AQ78" s="537"/>
      <c r="AR78" s="537"/>
      <c r="AS78" s="537"/>
      <c r="AT78" s="537"/>
      <c r="AU78" s="537"/>
      <c r="AV78" s="537"/>
      <c r="AW78" s="537"/>
      <c r="AX78" s="537"/>
      <c r="AY78" s="537"/>
      <c r="AZ78" s="537"/>
      <c r="BA78" s="537"/>
      <c r="BB78" s="537"/>
      <c r="BC78" s="537"/>
      <c r="BD78" s="537"/>
      <c r="BE78" s="537"/>
      <c r="BF78" s="537"/>
      <c r="BG78" s="537"/>
      <c r="BH78" s="537"/>
      <c r="BI78" s="537"/>
      <c r="BJ78" s="537"/>
      <c r="BK78" s="537"/>
      <c r="BL78" s="537"/>
      <c r="BM78" s="537"/>
      <c r="BN78" s="537"/>
      <c r="BY78" s="537"/>
      <c r="BZ78" s="537"/>
      <c r="CA78" s="537"/>
      <c r="CB78" s="537"/>
    </row>
    <row r="79" spans="1:80" ht="12.75">
      <c r="A79" s="537"/>
      <c r="B79" s="537"/>
      <c r="C79" s="537"/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  <c r="AA79" s="537"/>
      <c r="AB79" s="537"/>
      <c r="AC79" s="537"/>
      <c r="AD79" s="537"/>
      <c r="AE79" s="537"/>
      <c r="AF79" s="537"/>
      <c r="AG79" s="537"/>
      <c r="AH79" s="537"/>
      <c r="AI79" s="537"/>
      <c r="AJ79" s="537"/>
      <c r="AK79" s="537"/>
      <c r="AL79" s="537"/>
      <c r="AM79" s="537"/>
      <c r="AN79" s="537"/>
      <c r="AO79" s="537"/>
      <c r="AP79" s="537"/>
      <c r="AQ79" s="537"/>
      <c r="AR79" s="537"/>
      <c r="AS79" s="537"/>
      <c r="AT79" s="537"/>
      <c r="AU79" s="537"/>
      <c r="AV79" s="537"/>
      <c r="AW79" s="537"/>
      <c r="AX79" s="537"/>
      <c r="AY79" s="537"/>
      <c r="AZ79" s="537"/>
      <c r="BA79" s="537"/>
      <c r="BB79" s="537"/>
      <c r="BC79" s="537"/>
      <c r="BD79" s="537"/>
      <c r="BE79" s="537"/>
      <c r="BF79" s="537"/>
      <c r="BG79" s="537"/>
      <c r="BH79" s="537"/>
      <c r="BI79" s="537"/>
      <c r="BJ79" s="537"/>
      <c r="BK79" s="537"/>
      <c r="BL79" s="537"/>
      <c r="BM79" s="537"/>
      <c r="BN79" s="537"/>
      <c r="BO79" s="537"/>
      <c r="BP79" s="537"/>
      <c r="BQ79" s="537"/>
      <c r="BR79" s="537"/>
      <c r="BS79" s="537"/>
      <c r="BT79" s="537"/>
      <c r="BU79" s="537"/>
      <c r="BV79" s="537"/>
      <c r="BW79" s="537"/>
      <c r="BX79" s="537"/>
      <c r="BY79" s="537"/>
      <c r="BZ79" s="537"/>
      <c r="CA79" s="537"/>
      <c r="CB79" s="537"/>
    </row>
    <row r="80" spans="1:80" ht="12.75">
      <c r="A80" s="537"/>
      <c r="B80" s="664"/>
      <c r="C80" s="664"/>
      <c r="D80" s="664"/>
      <c r="E80" s="664"/>
      <c r="F80" s="664"/>
      <c r="G80" s="664"/>
      <c r="H80" s="664"/>
      <c r="I80" s="664"/>
      <c r="J80" s="664"/>
      <c r="K80" s="664"/>
      <c r="L80" s="664"/>
      <c r="M80" s="664"/>
      <c r="N80" s="664"/>
      <c r="O80" s="664"/>
      <c r="P80" s="664"/>
      <c r="Q80" s="664"/>
      <c r="R80" s="664"/>
      <c r="S80" s="537"/>
      <c r="T80" s="537"/>
      <c r="AE80" s="537"/>
      <c r="AF80" s="537"/>
      <c r="AQ80" s="537"/>
      <c r="AR80" s="537"/>
      <c r="BC80" s="537"/>
      <c r="BD80" s="537"/>
      <c r="BO80" s="537"/>
      <c r="BP80" s="537"/>
      <c r="CA80" s="537"/>
      <c r="CB80" s="537"/>
    </row>
    <row r="81" spans="1:80" ht="12.75">
      <c r="A81" s="537"/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  <c r="AA81" s="537"/>
      <c r="AB81" s="537"/>
      <c r="AC81" s="537"/>
      <c r="AD81" s="537"/>
      <c r="AE81" s="537"/>
      <c r="AF81" s="537"/>
      <c r="AG81" s="537"/>
      <c r="AH81" s="537"/>
      <c r="AI81" s="537"/>
      <c r="AJ81" s="537"/>
      <c r="AK81" s="537"/>
      <c r="AL81" s="537"/>
      <c r="AM81" s="537"/>
      <c r="AN81" s="537"/>
      <c r="AO81" s="537"/>
      <c r="AP81" s="537"/>
      <c r="AQ81" s="537"/>
      <c r="AR81" s="537"/>
      <c r="AS81" s="537"/>
      <c r="AT81" s="537"/>
      <c r="AU81" s="537"/>
      <c r="AV81" s="537"/>
      <c r="AW81" s="537"/>
      <c r="AX81" s="537"/>
      <c r="AY81" s="537"/>
      <c r="AZ81" s="537"/>
      <c r="BA81" s="537"/>
      <c r="BB81" s="537"/>
      <c r="BC81" s="537"/>
      <c r="BD81" s="537"/>
      <c r="BE81" s="537"/>
      <c r="BF81" s="537"/>
      <c r="BG81" s="537"/>
      <c r="BH81" s="537"/>
      <c r="BI81" s="537"/>
      <c r="BJ81" s="537"/>
      <c r="BK81" s="537"/>
      <c r="BL81" s="537"/>
      <c r="BM81" s="537"/>
      <c r="BN81" s="537"/>
      <c r="BO81" s="537"/>
      <c r="BP81" s="537"/>
      <c r="BQ81" s="537"/>
      <c r="BR81" s="537"/>
      <c r="BS81" s="537"/>
      <c r="BT81" s="537"/>
      <c r="BU81" s="537"/>
      <c r="BV81" s="537"/>
      <c r="BW81" s="537"/>
      <c r="BX81" s="537"/>
      <c r="BY81" s="537"/>
      <c r="BZ81" s="537"/>
      <c r="CA81" s="537"/>
      <c r="CB81" s="537"/>
    </row>
    <row r="83" spans="67:76" ht="18.75">
      <c r="BO83" s="538" t="s">
        <v>232</v>
      </c>
      <c r="BP83" s="538"/>
      <c r="BQ83" s="538"/>
      <c r="BR83" s="538"/>
      <c r="BS83" s="538"/>
      <c r="BT83" s="538"/>
      <c r="BU83" s="538"/>
      <c r="BV83" s="538" t="s">
        <v>233</v>
      </c>
      <c r="BW83" s="538"/>
      <c r="BX83" s="538"/>
    </row>
    <row r="85" ht="9.75" customHeight="1"/>
    <row r="86" ht="9.75" customHeight="1"/>
    <row r="91" ht="12.75">
      <c r="BK91" s="539" t="s">
        <v>234</v>
      </c>
    </row>
    <row r="92" ht="12.75">
      <c r="BK92" s="539" t="s">
        <v>235</v>
      </c>
    </row>
  </sheetData>
  <sheetProtection/>
  <mergeCells count="269">
    <mergeCell ref="E61:H61"/>
    <mergeCell ref="E67:H67"/>
    <mergeCell ref="E68:H68"/>
    <mergeCell ref="F71:G71"/>
    <mergeCell ref="E7:F7"/>
    <mergeCell ref="E66:H66"/>
    <mergeCell ref="E63:H63"/>
    <mergeCell ref="E64:H64"/>
    <mergeCell ref="E65:H65"/>
    <mergeCell ref="E13:F13"/>
    <mergeCell ref="E60:H60"/>
    <mergeCell ref="E8:F8"/>
    <mergeCell ref="E9:F9"/>
    <mergeCell ref="E11:F11"/>
    <mergeCell ref="E12:F12"/>
    <mergeCell ref="E10:F10"/>
    <mergeCell ref="E14:F14"/>
    <mergeCell ref="E59:H59"/>
    <mergeCell ref="X64:Z64"/>
    <mergeCell ref="AA64:AC64"/>
    <mergeCell ref="AD64:AF64"/>
    <mergeCell ref="X13:Z13"/>
    <mergeCell ref="L64:N64"/>
    <mergeCell ref="O63:Q63"/>
    <mergeCell ref="R63:T63"/>
    <mergeCell ref="O64:Q64"/>
    <mergeCell ref="R64:T64"/>
    <mergeCell ref="L63:N63"/>
    <mergeCell ref="AG64:AI64"/>
    <mergeCell ref="AJ64:AL64"/>
    <mergeCell ref="AM64:AO64"/>
    <mergeCell ref="AP64:AR64"/>
    <mergeCell ref="AP9:AR9"/>
    <mergeCell ref="U63:W63"/>
    <mergeCell ref="X63:Z63"/>
    <mergeCell ref="AA63:AC63"/>
    <mergeCell ref="AD63:AF63"/>
    <mergeCell ref="U64:W64"/>
    <mergeCell ref="AS9:AU9"/>
    <mergeCell ref="AV9:AX9"/>
    <mergeCell ref="AG63:AI63"/>
    <mergeCell ref="AJ63:AL63"/>
    <mergeCell ref="AM63:AO63"/>
    <mergeCell ref="AP63:AR63"/>
    <mergeCell ref="AS63:AU63"/>
    <mergeCell ref="AV63:AX63"/>
    <mergeCell ref="AY63:BA63"/>
    <mergeCell ref="BB63:BD63"/>
    <mergeCell ref="AS64:AU64"/>
    <mergeCell ref="AV64:AX64"/>
    <mergeCell ref="AY64:BA64"/>
    <mergeCell ref="BB64:BD64"/>
    <mergeCell ref="BE63:BG63"/>
    <mergeCell ref="BH63:BJ63"/>
    <mergeCell ref="BK63:BM63"/>
    <mergeCell ref="BN63:BP63"/>
    <mergeCell ref="BE64:BG64"/>
    <mergeCell ref="BH64:BJ64"/>
    <mergeCell ref="BK64:BM64"/>
    <mergeCell ref="BN64:BP64"/>
    <mergeCell ref="BQ63:BS63"/>
    <mergeCell ref="BT63:BV63"/>
    <mergeCell ref="BW63:BY63"/>
    <mergeCell ref="BZ63:CB63"/>
    <mergeCell ref="BQ64:BS64"/>
    <mergeCell ref="BT64:BV64"/>
    <mergeCell ref="BW64:BY64"/>
    <mergeCell ref="BZ64:CB64"/>
    <mergeCell ref="A1:T2"/>
    <mergeCell ref="A3:A77"/>
    <mergeCell ref="B3:D5"/>
    <mergeCell ref="E3:F5"/>
    <mergeCell ref="G3:H5"/>
    <mergeCell ref="I3:K3"/>
    <mergeCell ref="L3:N3"/>
    <mergeCell ref="O3:Q3"/>
    <mergeCell ref="R3:T3"/>
    <mergeCell ref="E15:F15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B6:B20"/>
    <mergeCell ref="E6:F6"/>
    <mergeCell ref="G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Y9:BA9"/>
    <mergeCell ref="BB9:BD9"/>
    <mergeCell ref="BE9:BG9"/>
    <mergeCell ref="BH9:BJ9"/>
    <mergeCell ref="BK9:BM9"/>
    <mergeCell ref="BN9:BP9"/>
    <mergeCell ref="BQ9:BS9"/>
    <mergeCell ref="BT9:BV9"/>
    <mergeCell ref="BW9:BY9"/>
    <mergeCell ref="BZ9:CB9"/>
    <mergeCell ref="G13:H13"/>
    <mergeCell ref="I13:K13"/>
    <mergeCell ref="L13:N13"/>
    <mergeCell ref="O13:Q13"/>
    <mergeCell ref="R13:T13"/>
    <mergeCell ref="U13:W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E16:F16"/>
    <mergeCell ref="E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BK17:BM17"/>
    <mergeCell ref="BN17:BP17"/>
    <mergeCell ref="BQ17:BS17"/>
    <mergeCell ref="BT17:BV17"/>
    <mergeCell ref="AM17:AO17"/>
    <mergeCell ref="AP17:AR17"/>
    <mergeCell ref="AS17:AU17"/>
    <mergeCell ref="AV17:AX17"/>
    <mergeCell ref="AY17:BA17"/>
    <mergeCell ref="BB17:BD17"/>
    <mergeCell ref="BW17:BY17"/>
    <mergeCell ref="BZ17:CB17"/>
    <mergeCell ref="C18:C20"/>
    <mergeCell ref="B21:B57"/>
    <mergeCell ref="C21:F22"/>
    <mergeCell ref="G21:H21"/>
    <mergeCell ref="C40:D40"/>
    <mergeCell ref="C57:D57"/>
    <mergeCell ref="BE17:BG17"/>
    <mergeCell ref="BH17:BJ17"/>
    <mergeCell ref="B58:D58"/>
    <mergeCell ref="B59:D59"/>
    <mergeCell ref="B60:C62"/>
    <mergeCell ref="B63:D66"/>
    <mergeCell ref="I65:K65"/>
    <mergeCell ref="L65:N65"/>
    <mergeCell ref="I64:K64"/>
    <mergeCell ref="I63:K63"/>
    <mergeCell ref="E62:H62"/>
    <mergeCell ref="E58:H58"/>
    <mergeCell ref="O65:Q65"/>
    <mergeCell ref="R65:T65"/>
    <mergeCell ref="U65:W65"/>
    <mergeCell ref="X65:Z65"/>
    <mergeCell ref="AA65:AC65"/>
    <mergeCell ref="AD65:AF65"/>
    <mergeCell ref="AG65:AI65"/>
    <mergeCell ref="AJ65:AL65"/>
    <mergeCell ref="AM65:AO65"/>
    <mergeCell ref="AP65:AR65"/>
    <mergeCell ref="AS65:AU65"/>
    <mergeCell ref="AV65:AX65"/>
    <mergeCell ref="AY65:BA65"/>
    <mergeCell ref="BB65:BD65"/>
    <mergeCell ref="BE65:BG65"/>
    <mergeCell ref="BH65:BJ65"/>
    <mergeCell ref="BK65:BM65"/>
    <mergeCell ref="BN65:BP65"/>
    <mergeCell ref="BQ65:BS65"/>
    <mergeCell ref="BT65:BV65"/>
    <mergeCell ref="BW65:BY65"/>
    <mergeCell ref="BZ65:CB65"/>
    <mergeCell ref="I66:K66"/>
    <mergeCell ref="L66:N66"/>
    <mergeCell ref="O66:Q66"/>
    <mergeCell ref="R66:T66"/>
    <mergeCell ref="U66:W66"/>
    <mergeCell ref="X66:Z66"/>
    <mergeCell ref="AA66:AC66"/>
    <mergeCell ref="AD66:AF66"/>
    <mergeCell ref="AG66:AI66"/>
    <mergeCell ref="AJ66:AL66"/>
    <mergeCell ref="AM66:AO66"/>
    <mergeCell ref="AP66:AR66"/>
    <mergeCell ref="AS66:AU66"/>
    <mergeCell ref="AV66:AX66"/>
    <mergeCell ref="AY66:BA66"/>
    <mergeCell ref="BB66:BD66"/>
    <mergeCell ref="BE66:BG66"/>
    <mergeCell ref="BH66:BJ66"/>
    <mergeCell ref="BK66:BM66"/>
    <mergeCell ref="BN66:BP66"/>
    <mergeCell ref="BQ66:BS66"/>
    <mergeCell ref="BT66:BV66"/>
    <mergeCell ref="BW66:BY66"/>
    <mergeCell ref="BZ66:CB66"/>
    <mergeCell ref="B67:D70"/>
    <mergeCell ref="E69:H69"/>
    <mergeCell ref="E70:H70"/>
    <mergeCell ref="F73:G73"/>
    <mergeCell ref="F74:G74"/>
    <mergeCell ref="B75:D75"/>
    <mergeCell ref="E75:H75"/>
    <mergeCell ref="F72:G72"/>
    <mergeCell ref="AM76:AO76"/>
    <mergeCell ref="E76:H76"/>
    <mergeCell ref="I76:K76"/>
    <mergeCell ref="L76:N76"/>
    <mergeCell ref="O76:Q76"/>
    <mergeCell ref="R76:T76"/>
    <mergeCell ref="U76:W76"/>
    <mergeCell ref="AS76:AU76"/>
    <mergeCell ref="AV76:AX76"/>
    <mergeCell ref="AY76:BA76"/>
    <mergeCell ref="BB76:BD76"/>
    <mergeCell ref="BE76:BG76"/>
    <mergeCell ref="X76:Z76"/>
    <mergeCell ref="AA76:AC76"/>
    <mergeCell ref="AD76:AF76"/>
    <mergeCell ref="AG76:AI76"/>
    <mergeCell ref="AJ76:AL76"/>
    <mergeCell ref="BZ76:CB76"/>
    <mergeCell ref="B77:T77"/>
    <mergeCell ref="B80:R80"/>
    <mergeCell ref="BH76:BJ76"/>
    <mergeCell ref="BK76:BM76"/>
    <mergeCell ref="BN76:BP76"/>
    <mergeCell ref="BQ76:BS76"/>
    <mergeCell ref="BT76:BV76"/>
    <mergeCell ref="BW76:BY76"/>
    <mergeCell ref="AP76:AR76"/>
  </mergeCells>
  <printOptions/>
  <pageMargins left="0.3937007874015748" right="0" top="0.3937007874015748" bottom="0" header="0" footer="0"/>
  <pageSetup horizontalDpi="600" verticalDpi="600" orientation="portrait" paperSize="9" scale="58" r:id="rId1"/>
  <colBreaks count="3" manualBreakCount="3">
    <brk id="23" max="103" man="1"/>
    <brk id="44" max="103" man="1"/>
    <brk id="62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B10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140625" style="72" customWidth="1"/>
    <col min="2" max="2" width="4.00390625" style="72" customWidth="1"/>
    <col min="3" max="3" width="9.00390625" style="72" customWidth="1"/>
    <col min="4" max="4" width="11.00390625" style="72" customWidth="1"/>
    <col min="5" max="5" width="8.00390625" style="72" customWidth="1"/>
    <col min="6" max="8" width="6.28125" style="72" customWidth="1"/>
    <col min="9" max="9" width="8.57421875" style="72" customWidth="1"/>
    <col min="10" max="11" width="6.28125" style="72" customWidth="1"/>
    <col min="12" max="12" width="8.57421875" style="72" customWidth="1"/>
    <col min="13" max="14" width="6.28125" style="72" customWidth="1"/>
    <col min="15" max="15" width="8.57421875" style="72" customWidth="1"/>
    <col min="16" max="17" width="6.28125" style="72" customWidth="1"/>
    <col min="18" max="18" width="8.57421875" style="72" customWidth="1"/>
    <col min="19" max="20" width="6.28125" style="72" customWidth="1"/>
    <col min="21" max="21" width="8.57421875" style="72" customWidth="1"/>
    <col min="22" max="23" width="6.28125" style="72" customWidth="1"/>
    <col min="24" max="24" width="8.57421875" style="72" customWidth="1"/>
    <col min="25" max="26" width="6.28125" style="72" customWidth="1"/>
    <col min="27" max="27" width="8.57421875" style="72" customWidth="1"/>
    <col min="28" max="29" width="6.28125" style="72" customWidth="1"/>
    <col min="30" max="30" width="8.57421875" style="72" customWidth="1"/>
    <col min="31" max="32" width="6.28125" style="72" customWidth="1"/>
    <col min="33" max="33" width="8.57421875" style="72" customWidth="1"/>
    <col min="34" max="35" width="6.28125" style="72" customWidth="1"/>
    <col min="36" max="36" width="8.57421875" style="72" customWidth="1"/>
    <col min="37" max="38" width="6.28125" style="72" customWidth="1"/>
    <col min="39" max="39" width="8.57421875" style="72" customWidth="1"/>
    <col min="40" max="41" width="6.28125" style="72" customWidth="1"/>
    <col min="42" max="42" width="8.57421875" style="72" customWidth="1"/>
    <col min="43" max="44" width="6.28125" style="72" customWidth="1"/>
    <col min="45" max="45" width="8.57421875" style="72" customWidth="1"/>
    <col min="46" max="47" width="6.28125" style="72" customWidth="1"/>
    <col min="48" max="48" width="8.57421875" style="72" customWidth="1"/>
    <col min="49" max="50" width="6.28125" style="72" customWidth="1"/>
    <col min="51" max="51" width="8.57421875" style="72" customWidth="1"/>
    <col min="52" max="53" width="6.28125" style="72" customWidth="1"/>
    <col min="54" max="54" width="8.57421875" style="72" customWidth="1"/>
    <col min="55" max="56" width="6.28125" style="72" customWidth="1"/>
    <col min="57" max="57" width="8.57421875" style="72" customWidth="1"/>
    <col min="58" max="59" width="6.28125" style="72" customWidth="1"/>
    <col min="60" max="60" width="8.57421875" style="72" customWidth="1"/>
    <col min="61" max="62" width="6.28125" style="72" customWidth="1"/>
    <col min="63" max="64" width="8.57421875" style="72" customWidth="1"/>
    <col min="65" max="65" width="6.28125" style="72" customWidth="1"/>
    <col min="66" max="66" width="8.57421875" style="72" customWidth="1"/>
    <col min="67" max="68" width="6.28125" style="72" customWidth="1"/>
    <col min="69" max="69" width="8.57421875" style="72" customWidth="1"/>
    <col min="70" max="71" width="6.28125" style="72" customWidth="1"/>
    <col min="72" max="72" width="8.57421875" style="72" customWidth="1"/>
    <col min="73" max="74" width="6.28125" style="72" customWidth="1"/>
    <col min="75" max="75" width="8.57421875" style="72" customWidth="1"/>
    <col min="76" max="77" width="6.28125" style="72" customWidth="1"/>
    <col min="78" max="78" width="8.57421875" style="72" customWidth="1"/>
    <col min="79" max="80" width="6.28125" style="72" customWidth="1"/>
    <col min="81" max="16384" width="8.8515625" style="72" customWidth="1"/>
  </cols>
  <sheetData>
    <row r="1" spans="1:20" ht="15.75" customHeight="1">
      <c r="A1" s="142" t="s">
        <v>236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3" ht="14.25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73"/>
      <c r="V2" s="73"/>
      <c r="W2" s="73"/>
    </row>
    <row r="3" spans="1:80" ht="14.25" customHeight="1" thickBot="1">
      <c r="A3" s="707" t="s">
        <v>0</v>
      </c>
      <c r="B3" s="667"/>
      <c r="C3" s="668"/>
      <c r="D3" s="686"/>
      <c r="E3" s="667" t="s">
        <v>1</v>
      </c>
      <c r="F3" s="686"/>
      <c r="G3" s="667" t="s">
        <v>2</v>
      </c>
      <c r="H3" s="686"/>
      <c r="I3" s="719" t="s">
        <v>88</v>
      </c>
      <c r="J3" s="720"/>
      <c r="K3" s="720"/>
      <c r="L3" s="719" t="s">
        <v>89</v>
      </c>
      <c r="M3" s="720"/>
      <c r="N3" s="721"/>
      <c r="O3" s="720" t="s">
        <v>90</v>
      </c>
      <c r="P3" s="720"/>
      <c r="Q3" s="720"/>
      <c r="R3" s="719" t="s">
        <v>70</v>
      </c>
      <c r="S3" s="720"/>
      <c r="T3" s="721"/>
      <c r="U3" s="719" t="s">
        <v>91</v>
      </c>
      <c r="V3" s="720"/>
      <c r="W3" s="721"/>
      <c r="X3" s="720" t="s">
        <v>92</v>
      </c>
      <c r="Y3" s="720"/>
      <c r="Z3" s="720"/>
      <c r="AA3" s="719" t="s">
        <v>93</v>
      </c>
      <c r="AB3" s="720"/>
      <c r="AC3" s="721"/>
      <c r="AD3" s="720" t="s">
        <v>94</v>
      </c>
      <c r="AE3" s="720"/>
      <c r="AF3" s="720"/>
      <c r="AG3" s="719" t="s">
        <v>95</v>
      </c>
      <c r="AH3" s="720"/>
      <c r="AI3" s="721"/>
      <c r="AJ3" s="719" t="s">
        <v>71</v>
      </c>
      <c r="AK3" s="720"/>
      <c r="AL3" s="721"/>
      <c r="AM3" s="719" t="s">
        <v>96</v>
      </c>
      <c r="AN3" s="720"/>
      <c r="AO3" s="721"/>
      <c r="AP3" s="719" t="s">
        <v>75</v>
      </c>
      <c r="AQ3" s="720"/>
      <c r="AR3" s="721"/>
      <c r="AS3" s="720" t="s">
        <v>97</v>
      </c>
      <c r="AT3" s="720"/>
      <c r="AU3" s="720"/>
      <c r="AV3" s="719" t="s">
        <v>98</v>
      </c>
      <c r="AW3" s="720"/>
      <c r="AX3" s="721"/>
      <c r="AY3" s="720" t="s">
        <v>99</v>
      </c>
      <c r="AZ3" s="720"/>
      <c r="BA3" s="721"/>
      <c r="BB3" s="719" t="s">
        <v>100</v>
      </c>
      <c r="BC3" s="720"/>
      <c r="BD3" s="720"/>
      <c r="BE3" s="719" t="s">
        <v>101</v>
      </c>
      <c r="BF3" s="720"/>
      <c r="BG3" s="721"/>
      <c r="BH3" s="719" t="s">
        <v>102</v>
      </c>
      <c r="BI3" s="720"/>
      <c r="BJ3" s="721"/>
      <c r="BK3" s="719" t="s">
        <v>103</v>
      </c>
      <c r="BL3" s="720"/>
      <c r="BM3" s="721"/>
      <c r="BN3" s="720" t="s">
        <v>104</v>
      </c>
      <c r="BO3" s="720"/>
      <c r="BP3" s="721"/>
      <c r="BQ3" s="719" t="s">
        <v>105</v>
      </c>
      <c r="BR3" s="720"/>
      <c r="BS3" s="721"/>
      <c r="BT3" s="719" t="s">
        <v>106</v>
      </c>
      <c r="BU3" s="720"/>
      <c r="BV3" s="721"/>
      <c r="BW3" s="719" t="s">
        <v>76</v>
      </c>
      <c r="BX3" s="720"/>
      <c r="BY3" s="720"/>
      <c r="BZ3" s="719" t="s">
        <v>107</v>
      </c>
      <c r="CA3" s="720"/>
      <c r="CB3" s="721"/>
    </row>
    <row r="4" spans="1:80" ht="11.25" customHeight="1">
      <c r="A4" s="708"/>
      <c r="B4" s="669"/>
      <c r="C4" s="670"/>
      <c r="D4" s="677"/>
      <c r="E4" s="669"/>
      <c r="F4" s="677"/>
      <c r="G4" s="669"/>
      <c r="H4" s="677"/>
      <c r="I4" s="12" t="s">
        <v>3</v>
      </c>
      <c r="J4" s="13" t="s">
        <v>4</v>
      </c>
      <c r="K4" s="15" t="s">
        <v>5</v>
      </c>
      <c r="L4" s="12" t="s">
        <v>3</v>
      </c>
      <c r="M4" s="13" t="s">
        <v>4</v>
      </c>
      <c r="N4" s="14" t="s">
        <v>5</v>
      </c>
      <c r="O4" s="129" t="s">
        <v>3</v>
      </c>
      <c r="P4" s="13" t="s">
        <v>4</v>
      </c>
      <c r="Q4" s="15" t="s">
        <v>5</v>
      </c>
      <c r="R4" s="12" t="s">
        <v>3</v>
      </c>
      <c r="S4" s="13" t="s">
        <v>4</v>
      </c>
      <c r="T4" s="14" t="s">
        <v>5</v>
      </c>
      <c r="U4" s="12" t="s">
        <v>3</v>
      </c>
      <c r="V4" s="13" t="s">
        <v>4</v>
      </c>
      <c r="W4" s="14" t="s">
        <v>5</v>
      </c>
      <c r="X4" s="129" t="s">
        <v>3</v>
      </c>
      <c r="Y4" s="13" t="s">
        <v>4</v>
      </c>
      <c r="Z4" s="15" t="s">
        <v>5</v>
      </c>
      <c r="AA4" s="12" t="s">
        <v>3</v>
      </c>
      <c r="AB4" s="13" t="s">
        <v>4</v>
      </c>
      <c r="AC4" s="14" t="s">
        <v>5</v>
      </c>
      <c r="AD4" s="129" t="s">
        <v>3</v>
      </c>
      <c r="AE4" s="13" t="s">
        <v>4</v>
      </c>
      <c r="AF4" s="15" t="s">
        <v>5</v>
      </c>
      <c r="AG4" s="12" t="s">
        <v>3</v>
      </c>
      <c r="AH4" s="13" t="s">
        <v>4</v>
      </c>
      <c r="AI4" s="14" t="s">
        <v>5</v>
      </c>
      <c r="AJ4" s="12" t="s">
        <v>3</v>
      </c>
      <c r="AK4" s="13" t="s">
        <v>4</v>
      </c>
      <c r="AL4" s="14" t="s">
        <v>5</v>
      </c>
      <c r="AM4" s="12" t="s">
        <v>3</v>
      </c>
      <c r="AN4" s="13" t="s">
        <v>4</v>
      </c>
      <c r="AO4" s="14" t="s">
        <v>5</v>
      </c>
      <c r="AP4" s="12" t="s">
        <v>3</v>
      </c>
      <c r="AQ4" s="13" t="s">
        <v>4</v>
      </c>
      <c r="AR4" s="14" t="s">
        <v>5</v>
      </c>
      <c r="AS4" s="129" t="s">
        <v>3</v>
      </c>
      <c r="AT4" s="13" t="s">
        <v>4</v>
      </c>
      <c r="AU4" s="15" t="s">
        <v>5</v>
      </c>
      <c r="AV4" s="12" t="s">
        <v>3</v>
      </c>
      <c r="AW4" s="13" t="s">
        <v>4</v>
      </c>
      <c r="AX4" s="14" t="s">
        <v>5</v>
      </c>
      <c r="AY4" s="129" t="s">
        <v>3</v>
      </c>
      <c r="AZ4" s="13" t="s">
        <v>4</v>
      </c>
      <c r="BA4" s="14" t="s">
        <v>5</v>
      </c>
      <c r="BB4" s="12" t="s">
        <v>3</v>
      </c>
      <c r="BC4" s="13" t="s">
        <v>4</v>
      </c>
      <c r="BD4" s="15" t="s">
        <v>5</v>
      </c>
      <c r="BE4" s="12" t="s">
        <v>3</v>
      </c>
      <c r="BF4" s="13" t="s">
        <v>4</v>
      </c>
      <c r="BG4" s="14" t="s">
        <v>5</v>
      </c>
      <c r="BH4" s="12" t="s">
        <v>3</v>
      </c>
      <c r="BI4" s="13" t="s">
        <v>4</v>
      </c>
      <c r="BJ4" s="14" t="s">
        <v>5</v>
      </c>
      <c r="BK4" s="12" t="s">
        <v>3</v>
      </c>
      <c r="BL4" s="13" t="s">
        <v>4</v>
      </c>
      <c r="BM4" s="14" t="s">
        <v>5</v>
      </c>
      <c r="BN4" s="129" t="s">
        <v>3</v>
      </c>
      <c r="BO4" s="13" t="s">
        <v>4</v>
      </c>
      <c r="BP4" s="14" t="s">
        <v>5</v>
      </c>
      <c r="BQ4" s="12" t="s">
        <v>3</v>
      </c>
      <c r="BR4" s="13" t="s">
        <v>4</v>
      </c>
      <c r="BS4" s="14" t="s">
        <v>5</v>
      </c>
      <c r="BT4" s="12" t="s">
        <v>3</v>
      </c>
      <c r="BU4" s="13" t="s">
        <v>4</v>
      </c>
      <c r="BV4" s="14" t="s">
        <v>5</v>
      </c>
      <c r="BW4" s="12" t="s">
        <v>3</v>
      </c>
      <c r="BX4" s="13" t="s">
        <v>4</v>
      </c>
      <c r="BY4" s="15" t="s">
        <v>5</v>
      </c>
      <c r="BZ4" s="12" t="s">
        <v>3</v>
      </c>
      <c r="CA4" s="13" t="s">
        <v>4</v>
      </c>
      <c r="CB4" s="14" t="s">
        <v>5</v>
      </c>
    </row>
    <row r="5" spans="1:80" ht="13.5" customHeight="1" thickBot="1">
      <c r="A5" s="708"/>
      <c r="B5" s="689"/>
      <c r="C5" s="676"/>
      <c r="D5" s="711"/>
      <c r="E5" s="689"/>
      <c r="F5" s="711"/>
      <c r="G5" s="689"/>
      <c r="H5" s="711"/>
      <c r="I5" s="144" t="s">
        <v>6</v>
      </c>
      <c r="J5" s="477" t="s">
        <v>7</v>
      </c>
      <c r="K5" s="540" t="s">
        <v>8</v>
      </c>
      <c r="L5" s="144" t="s">
        <v>6</v>
      </c>
      <c r="M5" s="477" t="s">
        <v>7</v>
      </c>
      <c r="N5" s="478" t="s">
        <v>8</v>
      </c>
      <c r="O5" s="138" t="s">
        <v>6</v>
      </c>
      <c r="P5" s="477" t="s">
        <v>7</v>
      </c>
      <c r="Q5" s="540" t="s">
        <v>8</v>
      </c>
      <c r="R5" s="144" t="s">
        <v>6</v>
      </c>
      <c r="S5" s="477" t="s">
        <v>7</v>
      </c>
      <c r="T5" s="478" t="s">
        <v>8</v>
      </c>
      <c r="U5" s="144" t="s">
        <v>6</v>
      </c>
      <c r="V5" s="477" t="s">
        <v>7</v>
      </c>
      <c r="W5" s="478" t="s">
        <v>8</v>
      </c>
      <c r="X5" s="138" t="s">
        <v>6</v>
      </c>
      <c r="Y5" s="477" t="s">
        <v>7</v>
      </c>
      <c r="Z5" s="540" t="s">
        <v>8</v>
      </c>
      <c r="AA5" s="144" t="s">
        <v>6</v>
      </c>
      <c r="AB5" s="477" t="s">
        <v>7</v>
      </c>
      <c r="AC5" s="478" t="s">
        <v>8</v>
      </c>
      <c r="AD5" s="138" t="s">
        <v>6</v>
      </c>
      <c r="AE5" s="477" t="s">
        <v>7</v>
      </c>
      <c r="AF5" s="540" t="s">
        <v>8</v>
      </c>
      <c r="AG5" s="144" t="s">
        <v>6</v>
      </c>
      <c r="AH5" s="477" t="s">
        <v>7</v>
      </c>
      <c r="AI5" s="478" t="s">
        <v>8</v>
      </c>
      <c r="AJ5" s="144" t="s">
        <v>6</v>
      </c>
      <c r="AK5" s="477" t="s">
        <v>7</v>
      </c>
      <c r="AL5" s="478" t="s">
        <v>8</v>
      </c>
      <c r="AM5" s="144" t="s">
        <v>6</v>
      </c>
      <c r="AN5" s="477" t="s">
        <v>7</v>
      </c>
      <c r="AO5" s="478" t="s">
        <v>8</v>
      </c>
      <c r="AP5" s="144" t="s">
        <v>6</v>
      </c>
      <c r="AQ5" s="477" t="s">
        <v>7</v>
      </c>
      <c r="AR5" s="478" t="s">
        <v>8</v>
      </c>
      <c r="AS5" s="138" t="s">
        <v>6</v>
      </c>
      <c r="AT5" s="477" t="s">
        <v>7</v>
      </c>
      <c r="AU5" s="540" t="s">
        <v>8</v>
      </c>
      <c r="AV5" s="144" t="s">
        <v>6</v>
      </c>
      <c r="AW5" s="477" t="s">
        <v>7</v>
      </c>
      <c r="AX5" s="478" t="s">
        <v>8</v>
      </c>
      <c r="AY5" s="138" t="s">
        <v>6</v>
      </c>
      <c r="AZ5" s="477" t="s">
        <v>7</v>
      </c>
      <c r="BA5" s="478" t="s">
        <v>8</v>
      </c>
      <c r="BB5" s="144" t="s">
        <v>6</v>
      </c>
      <c r="BC5" s="477" t="s">
        <v>7</v>
      </c>
      <c r="BD5" s="540" t="s">
        <v>8</v>
      </c>
      <c r="BE5" s="144" t="s">
        <v>6</v>
      </c>
      <c r="BF5" s="477" t="s">
        <v>7</v>
      </c>
      <c r="BG5" s="478" t="s">
        <v>8</v>
      </c>
      <c r="BH5" s="144" t="s">
        <v>6</v>
      </c>
      <c r="BI5" s="477" t="s">
        <v>7</v>
      </c>
      <c r="BJ5" s="478" t="s">
        <v>8</v>
      </c>
      <c r="BK5" s="144" t="s">
        <v>6</v>
      </c>
      <c r="BL5" s="477" t="s">
        <v>7</v>
      </c>
      <c r="BM5" s="478" t="s">
        <v>8</v>
      </c>
      <c r="BN5" s="138" t="s">
        <v>6</v>
      </c>
      <c r="BO5" s="477" t="s">
        <v>7</v>
      </c>
      <c r="BP5" s="478" t="s">
        <v>8</v>
      </c>
      <c r="BQ5" s="144" t="s">
        <v>6</v>
      </c>
      <c r="BR5" s="477" t="s">
        <v>7</v>
      </c>
      <c r="BS5" s="478" t="s">
        <v>8</v>
      </c>
      <c r="BT5" s="144" t="s">
        <v>6</v>
      </c>
      <c r="BU5" s="477" t="s">
        <v>7</v>
      </c>
      <c r="BV5" s="478" t="s">
        <v>8</v>
      </c>
      <c r="BW5" s="144" t="s">
        <v>6</v>
      </c>
      <c r="BX5" s="477" t="s">
        <v>7</v>
      </c>
      <c r="BY5" s="540" t="s">
        <v>8</v>
      </c>
      <c r="BZ5" s="144" t="s">
        <v>6</v>
      </c>
      <c r="CA5" s="477" t="s">
        <v>7</v>
      </c>
      <c r="CB5" s="478" t="s">
        <v>8</v>
      </c>
    </row>
    <row r="6" spans="1:80" ht="13.5" customHeight="1">
      <c r="A6" s="708"/>
      <c r="B6" s="707" t="s">
        <v>9</v>
      </c>
      <c r="C6" s="124"/>
      <c r="D6" s="145" t="s">
        <v>10</v>
      </c>
      <c r="E6" s="743"/>
      <c r="F6" s="713"/>
      <c r="G6" s="35" t="s">
        <v>79</v>
      </c>
      <c r="H6" s="524">
        <v>0.0459</v>
      </c>
      <c r="I6" s="130"/>
      <c r="J6" s="17"/>
      <c r="K6" s="19"/>
      <c r="L6" s="146"/>
      <c r="M6" s="17"/>
      <c r="N6" s="18"/>
      <c r="O6" s="130"/>
      <c r="P6" s="17"/>
      <c r="Q6" s="19"/>
      <c r="R6" s="16"/>
      <c r="S6" s="17"/>
      <c r="T6" s="18"/>
      <c r="U6" s="16"/>
      <c r="V6" s="17"/>
      <c r="W6" s="18"/>
      <c r="X6" s="130"/>
      <c r="Y6" s="17"/>
      <c r="Z6" s="19"/>
      <c r="AA6" s="16"/>
      <c r="AB6" s="17"/>
      <c r="AC6" s="18"/>
      <c r="AD6" s="130"/>
      <c r="AE6" s="17"/>
      <c r="AF6" s="19"/>
      <c r="AG6" s="16"/>
      <c r="AH6" s="17"/>
      <c r="AI6" s="18"/>
      <c r="AJ6" s="16"/>
      <c r="AK6" s="17"/>
      <c r="AL6" s="18"/>
      <c r="AM6" s="16"/>
      <c r="AN6" s="17"/>
      <c r="AO6" s="18"/>
      <c r="AP6" s="16"/>
      <c r="AQ6" s="17"/>
      <c r="AR6" s="18"/>
      <c r="AS6" s="130"/>
      <c r="AT6" s="17"/>
      <c r="AU6" s="19"/>
      <c r="AV6" s="16"/>
      <c r="AW6" s="17"/>
      <c r="AX6" s="18"/>
      <c r="AY6" s="130"/>
      <c r="AZ6" s="17"/>
      <c r="BA6" s="18"/>
      <c r="BB6" s="16"/>
      <c r="BC6" s="17"/>
      <c r="BD6" s="19"/>
      <c r="BE6" s="16"/>
      <c r="BF6" s="17"/>
      <c r="BG6" s="18"/>
      <c r="BH6" s="16"/>
      <c r="BI6" s="17"/>
      <c r="BJ6" s="18"/>
      <c r="BK6" s="16"/>
      <c r="BL6" s="17"/>
      <c r="BM6" s="18"/>
      <c r="BN6" s="130"/>
      <c r="BO6" s="17"/>
      <c r="BP6" s="18"/>
      <c r="BQ6" s="130"/>
      <c r="BR6" s="17"/>
      <c r="BS6" s="18"/>
      <c r="BT6" s="16"/>
      <c r="BU6" s="17"/>
      <c r="BV6" s="18"/>
      <c r="BW6" s="16"/>
      <c r="BX6" s="17"/>
      <c r="BY6" s="19"/>
      <c r="BZ6" s="16"/>
      <c r="CA6" s="17"/>
      <c r="CB6" s="18"/>
    </row>
    <row r="7" spans="1:80" ht="12.75" customHeight="1">
      <c r="A7" s="708"/>
      <c r="B7" s="708"/>
      <c r="C7" s="9" t="s">
        <v>11</v>
      </c>
      <c r="D7" s="41" t="s">
        <v>12</v>
      </c>
      <c r="E7" s="683" t="s">
        <v>144</v>
      </c>
      <c r="F7" s="685"/>
      <c r="G7" s="25" t="s">
        <v>80</v>
      </c>
      <c r="H7" s="527">
        <v>0.1275</v>
      </c>
      <c r="I7" s="147">
        <f aca="true" t="shared" si="0" ref="I7:BT7">I37</f>
        <v>421</v>
      </c>
      <c r="J7" s="541">
        <f t="shared" si="0"/>
        <v>4.152</v>
      </c>
      <c r="K7" s="542">
        <f t="shared" si="0"/>
        <v>1.8739999999999999</v>
      </c>
      <c r="L7" s="148">
        <f t="shared" si="0"/>
        <v>474</v>
      </c>
      <c r="M7" s="541">
        <f t="shared" si="0"/>
        <v>4.565</v>
      </c>
      <c r="N7" s="543">
        <f t="shared" si="0"/>
        <v>2.3569999999999998</v>
      </c>
      <c r="O7" s="147">
        <f t="shared" si="0"/>
        <v>458</v>
      </c>
      <c r="P7" s="541">
        <f t="shared" si="0"/>
        <v>4.447</v>
      </c>
      <c r="Q7" s="542">
        <f t="shared" si="0"/>
        <v>2.3400000000000003</v>
      </c>
      <c r="R7" s="148">
        <f t="shared" si="0"/>
        <v>498</v>
      </c>
      <c r="S7" s="541">
        <f t="shared" si="0"/>
        <v>4.848</v>
      </c>
      <c r="T7" s="543">
        <f t="shared" si="0"/>
        <v>2.41</v>
      </c>
      <c r="U7" s="148">
        <f t="shared" si="0"/>
        <v>457</v>
      </c>
      <c r="V7" s="541">
        <f t="shared" si="0"/>
        <v>4.454000000000001</v>
      </c>
      <c r="W7" s="543">
        <f t="shared" si="0"/>
        <v>2.231</v>
      </c>
      <c r="X7" s="147">
        <f t="shared" si="0"/>
        <v>477</v>
      </c>
      <c r="Y7" s="541">
        <f t="shared" si="0"/>
        <v>4.639</v>
      </c>
      <c r="Z7" s="542">
        <f t="shared" si="0"/>
        <v>2.357</v>
      </c>
      <c r="AA7" s="148">
        <f t="shared" si="0"/>
        <v>483</v>
      </c>
      <c r="AB7" s="541">
        <f t="shared" si="0"/>
        <v>4.603</v>
      </c>
      <c r="AC7" s="543">
        <f t="shared" si="0"/>
        <v>2.434</v>
      </c>
      <c r="AD7" s="147">
        <f t="shared" si="0"/>
        <v>460</v>
      </c>
      <c r="AE7" s="541">
        <f t="shared" si="0"/>
        <v>4.07</v>
      </c>
      <c r="AF7" s="542">
        <f t="shared" si="0"/>
        <v>2.6209999999999996</v>
      </c>
      <c r="AG7" s="148">
        <f t="shared" si="0"/>
        <v>475.4362351248207</v>
      </c>
      <c r="AH7" s="541">
        <f t="shared" si="0"/>
        <v>4.018000000000001</v>
      </c>
      <c r="AI7" s="543">
        <f t="shared" si="0"/>
        <v>2.873</v>
      </c>
      <c r="AJ7" s="148">
        <f t="shared" si="0"/>
        <v>688</v>
      </c>
      <c r="AK7" s="541">
        <f t="shared" si="0"/>
        <v>5.69</v>
      </c>
      <c r="AL7" s="543">
        <f t="shared" si="0"/>
        <v>3.917</v>
      </c>
      <c r="AM7" s="148">
        <f t="shared" si="0"/>
        <v>532</v>
      </c>
      <c r="AN7" s="541">
        <f t="shared" si="0"/>
        <v>4.879</v>
      </c>
      <c r="AO7" s="543">
        <f t="shared" si="0"/>
        <v>3.5900000000000003</v>
      </c>
      <c r="AP7" s="148">
        <f t="shared" si="0"/>
        <v>732</v>
      </c>
      <c r="AQ7" s="541">
        <f t="shared" si="0"/>
        <v>6.709999999999999</v>
      </c>
      <c r="AR7" s="543">
        <f t="shared" si="0"/>
        <v>4.214</v>
      </c>
      <c r="AS7" s="147">
        <f t="shared" si="0"/>
        <v>689</v>
      </c>
      <c r="AT7" s="541">
        <f t="shared" si="0"/>
        <v>6.218</v>
      </c>
      <c r="AU7" s="542">
        <f t="shared" si="0"/>
        <v>3.7920000000000007</v>
      </c>
      <c r="AV7" s="148">
        <f t="shared" si="0"/>
        <v>531</v>
      </c>
      <c r="AW7" s="541">
        <f t="shared" si="0"/>
        <v>4.457</v>
      </c>
      <c r="AX7" s="543">
        <f t="shared" si="0"/>
        <v>3.4629999999999996</v>
      </c>
      <c r="AY7" s="147">
        <f t="shared" si="0"/>
        <v>660</v>
      </c>
      <c r="AZ7" s="541">
        <f t="shared" si="0"/>
        <v>5.906</v>
      </c>
      <c r="BA7" s="543">
        <f t="shared" si="0"/>
        <v>4.02</v>
      </c>
      <c r="BB7" s="147">
        <f t="shared" si="0"/>
        <v>741</v>
      </c>
      <c r="BC7" s="541">
        <f t="shared" si="0"/>
        <v>6.638</v>
      </c>
      <c r="BD7" s="542">
        <f t="shared" si="0"/>
        <v>4.3660000000000005</v>
      </c>
      <c r="BE7" s="148">
        <f t="shared" si="0"/>
        <v>642</v>
      </c>
      <c r="BF7" s="541">
        <f t="shared" si="0"/>
        <v>5.51</v>
      </c>
      <c r="BG7" s="543">
        <f t="shared" si="0"/>
        <v>3.95</v>
      </c>
      <c r="BH7" s="148">
        <f t="shared" si="0"/>
        <v>582</v>
      </c>
      <c r="BI7" s="541">
        <f t="shared" si="0"/>
        <v>5.364</v>
      </c>
      <c r="BJ7" s="543">
        <f t="shared" si="0"/>
        <v>3.588</v>
      </c>
      <c r="BK7" s="148">
        <f t="shared" si="0"/>
        <v>557</v>
      </c>
      <c r="BL7" s="541">
        <f t="shared" si="0"/>
        <v>5.119</v>
      </c>
      <c r="BM7" s="543">
        <f t="shared" si="0"/>
        <v>3.283</v>
      </c>
      <c r="BN7" s="147">
        <f t="shared" si="0"/>
        <v>475</v>
      </c>
      <c r="BO7" s="541">
        <f t="shared" si="0"/>
        <v>4.561999999999999</v>
      </c>
      <c r="BP7" s="543">
        <f t="shared" si="0"/>
        <v>2.6060000000000003</v>
      </c>
      <c r="BQ7" s="147">
        <f t="shared" si="0"/>
        <v>423</v>
      </c>
      <c r="BR7" s="541">
        <f t="shared" si="0"/>
        <v>3.9380000000000006</v>
      </c>
      <c r="BS7" s="543">
        <f t="shared" si="0"/>
        <v>2.3329999999999997</v>
      </c>
      <c r="BT7" s="147">
        <f t="shared" si="0"/>
        <v>488</v>
      </c>
      <c r="BU7" s="541">
        <f aca="true" t="shared" si="1" ref="BU7:CB7">BU37</f>
        <v>4.522</v>
      </c>
      <c r="BV7" s="543">
        <f t="shared" si="1"/>
        <v>2.964</v>
      </c>
      <c r="BW7" s="147">
        <f t="shared" si="1"/>
        <v>506</v>
      </c>
      <c r="BX7" s="541">
        <f t="shared" si="1"/>
        <v>4.529</v>
      </c>
      <c r="BY7" s="542">
        <f t="shared" si="1"/>
        <v>3.0890000000000004</v>
      </c>
      <c r="BZ7" s="148">
        <f t="shared" si="1"/>
        <v>490</v>
      </c>
      <c r="CA7" s="541">
        <f t="shared" si="1"/>
        <v>4.538</v>
      </c>
      <c r="CB7" s="543">
        <f t="shared" si="1"/>
        <v>3</v>
      </c>
    </row>
    <row r="8" spans="1:80" ht="12.75" customHeight="1">
      <c r="A8" s="708"/>
      <c r="B8" s="708"/>
      <c r="C8" s="149">
        <v>40</v>
      </c>
      <c r="D8" s="41" t="s">
        <v>145</v>
      </c>
      <c r="E8" s="683" t="s">
        <v>146</v>
      </c>
      <c r="F8" s="685"/>
      <c r="G8" s="756"/>
      <c r="H8" s="757"/>
      <c r="I8" s="150">
        <f aca="true" t="shared" si="2" ref="I8:BT8">I60</f>
        <v>667</v>
      </c>
      <c r="J8" s="82">
        <f t="shared" si="2"/>
        <v>6.741999999999999</v>
      </c>
      <c r="K8" s="83">
        <f t="shared" si="2"/>
        <v>2.136</v>
      </c>
      <c r="L8" s="151">
        <f t="shared" si="2"/>
        <v>626</v>
      </c>
      <c r="M8" s="82">
        <f t="shared" si="2"/>
        <v>6.257</v>
      </c>
      <c r="N8" s="81">
        <f t="shared" si="2"/>
        <v>1.9460000000000002</v>
      </c>
      <c r="O8" s="150">
        <f t="shared" si="2"/>
        <v>643</v>
      </c>
      <c r="P8" s="82">
        <f t="shared" si="2"/>
        <v>6.496999999999999</v>
      </c>
      <c r="Q8" s="83">
        <f t="shared" si="2"/>
        <v>2.0380000000000003</v>
      </c>
      <c r="R8" s="151">
        <f t="shared" si="2"/>
        <v>667</v>
      </c>
      <c r="S8" s="82">
        <f t="shared" si="2"/>
        <v>6.709999999999999</v>
      </c>
      <c r="T8" s="81">
        <f t="shared" si="2"/>
        <v>2.165</v>
      </c>
      <c r="U8" s="151">
        <f t="shared" si="2"/>
        <v>646</v>
      </c>
      <c r="V8" s="82">
        <f t="shared" si="2"/>
        <v>6.582999999999999</v>
      </c>
      <c r="W8" s="81">
        <f t="shared" si="2"/>
        <v>2.1340000000000003</v>
      </c>
      <c r="X8" s="150">
        <f t="shared" si="2"/>
        <v>664</v>
      </c>
      <c r="Y8" s="82">
        <f t="shared" si="2"/>
        <v>6.833</v>
      </c>
      <c r="Z8" s="83">
        <f t="shared" si="2"/>
        <v>2.268</v>
      </c>
      <c r="AA8" s="151">
        <f t="shared" si="2"/>
        <v>669</v>
      </c>
      <c r="AB8" s="82">
        <f t="shared" si="2"/>
        <v>6.876</v>
      </c>
      <c r="AC8" s="81">
        <f t="shared" si="2"/>
        <v>2.2779999999999996</v>
      </c>
      <c r="AD8" s="150">
        <f t="shared" si="2"/>
        <v>589</v>
      </c>
      <c r="AE8" s="82">
        <f t="shared" si="2"/>
        <v>6.132</v>
      </c>
      <c r="AF8" s="83">
        <f t="shared" si="2"/>
        <v>1.6629999999999998</v>
      </c>
      <c r="AG8" s="151">
        <f t="shared" si="2"/>
        <v>608</v>
      </c>
      <c r="AH8" s="82">
        <f t="shared" si="2"/>
        <v>6.216</v>
      </c>
      <c r="AI8" s="81">
        <f t="shared" si="2"/>
        <v>1.7710000000000001</v>
      </c>
      <c r="AJ8" s="151">
        <f t="shared" si="2"/>
        <v>716</v>
      </c>
      <c r="AK8" s="82">
        <f t="shared" si="2"/>
        <v>7.252999999999999</v>
      </c>
      <c r="AL8" s="81">
        <f t="shared" si="2"/>
        <v>2.359</v>
      </c>
      <c r="AM8" s="151">
        <f t="shared" si="2"/>
        <v>717</v>
      </c>
      <c r="AN8" s="82">
        <f t="shared" si="2"/>
        <v>7.313000000000001</v>
      </c>
      <c r="AO8" s="81">
        <f t="shared" si="2"/>
        <v>2.419</v>
      </c>
      <c r="AP8" s="151">
        <f t="shared" si="2"/>
        <v>707</v>
      </c>
      <c r="AQ8" s="82">
        <f t="shared" si="2"/>
        <v>7.222</v>
      </c>
      <c r="AR8" s="81">
        <f t="shared" si="2"/>
        <v>2.3689999999999998</v>
      </c>
      <c r="AS8" s="150">
        <f t="shared" si="2"/>
        <v>669</v>
      </c>
      <c r="AT8" s="82">
        <f t="shared" si="2"/>
        <v>6.949999999999999</v>
      </c>
      <c r="AU8" s="83">
        <f t="shared" si="2"/>
        <v>2.186</v>
      </c>
      <c r="AV8" s="151">
        <f t="shared" si="2"/>
        <v>645</v>
      </c>
      <c r="AW8" s="82">
        <f t="shared" si="2"/>
        <v>6.458</v>
      </c>
      <c r="AX8" s="81">
        <f t="shared" si="2"/>
        <v>1.9130000000000003</v>
      </c>
      <c r="AY8" s="150">
        <f t="shared" si="2"/>
        <v>665</v>
      </c>
      <c r="AZ8" s="82">
        <f t="shared" si="2"/>
        <v>6.782</v>
      </c>
      <c r="BA8" s="81">
        <f t="shared" si="2"/>
        <v>2.21</v>
      </c>
      <c r="BB8" s="150">
        <f t="shared" si="2"/>
        <v>673</v>
      </c>
      <c r="BC8" s="82">
        <f t="shared" si="2"/>
        <v>6.79</v>
      </c>
      <c r="BD8" s="83">
        <f t="shared" si="2"/>
        <v>2.242</v>
      </c>
      <c r="BE8" s="151">
        <f t="shared" si="2"/>
        <v>658</v>
      </c>
      <c r="BF8" s="82">
        <f t="shared" si="2"/>
        <v>6.756</v>
      </c>
      <c r="BG8" s="81">
        <f t="shared" si="2"/>
        <v>2.2560000000000002</v>
      </c>
      <c r="BH8" s="151">
        <f t="shared" si="2"/>
        <v>655</v>
      </c>
      <c r="BI8" s="82">
        <f t="shared" si="2"/>
        <v>6.738999999999999</v>
      </c>
      <c r="BJ8" s="81">
        <f t="shared" si="2"/>
        <v>2.278</v>
      </c>
      <c r="BK8" s="151">
        <f t="shared" si="2"/>
        <v>611</v>
      </c>
      <c r="BL8" s="82">
        <f t="shared" si="2"/>
        <v>6.395999999999999</v>
      </c>
      <c r="BM8" s="81">
        <f t="shared" si="2"/>
        <v>1.8529999999999998</v>
      </c>
      <c r="BN8" s="150">
        <f t="shared" si="2"/>
        <v>602</v>
      </c>
      <c r="BO8" s="82">
        <f t="shared" si="2"/>
        <v>6.318999999999999</v>
      </c>
      <c r="BP8" s="81">
        <f t="shared" si="2"/>
        <v>1.771</v>
      </c>
      <c r="BQ8" s="150">
        <f t="shared" si="2"/>
        <v>629</v>
      </c>
      <c r="BR8" s="82">
        <f t="shared" si="2"/>
        <v>6.461</v>
      </c>
      <c r="BS8" s="81">
        <f t="shared" si="2"/>
        <v>2.086</v>
      </c>
      <c r="BT8" s="150">
        <f t="shared" si="2"/>
        <v>641</v>
      </c>
      <c r="BU8" s="82">
        <f aca="true" t="shared" si="3" ref="BU8:CB8">BU60</f>
        <v>6.538</v>
      </c>
      <c r="BV8" s="81">
        <f t="shared" si="3"/>
        <v>2.1819999999999995</v>
      </c>
      <c r="BW8" s="150">
        <f t="shared" si="3"/>
        <v>644</v>
      </c>
      <c r="BX8" s="82">
        <f t="shared" si="3"/>
        <v>6.564000000000001</v>
      </c>
      <c r="BY8" s="83">
        <f t="shared" si="3"/>
        <v>2.201</v>
      </c>
      <c r="BZ8" s="151">
        <f t="shared" si="3"/>
        <v>637</v>
      </c>
      <c r="CA8" s="82">
        <f t="shared" si="3"/>
        <v>6.609999999999999</v>
      </c>
      <c r="CB8" s="81">
        <f t="shared" si="3"/>
        <v>2.2319999999999998</v>
      </c>
    </row>
    <row r="9" spans="1:80" s="547" customFormat="1" ht="13.5" customHeight="1" thickBot="1">
      <c r="A9" s="708"/>
      <c r="B9" s="708"/>
      <c r="C9" s="152" t="s">
        <v>13</v>
      </c>
      <c r="D9" s="153" t="s">
        <v>147</v>
      </c>
      <c r="E9" s="760"/>
      <c r="F9" s="761"/>
      <c r="G9" s="758"/>
      <c r="H9" s="759"/>
      <c r="I9" s="154">
        <f aca="true" t="shared" si="4" ref="I9:BT9">I7+I8</f>
        <v>1088</v>
      </c>
      <c r="J9" s="544">
        <f t="shared" si="4"/>
        <v>10.893999999999998</v>
      </c>
      <c r="K9" s="545">
        <f t="shared" si="4"/>
        <v>4.01</v>
      </c>
      <c r="L9" s="155">
        <f t="shared" si="4"/>
        <v>1100</v>
      </c>
      <c r="M9" s="544">
        <f t="shared" si="4"/>
        <v>10.822</v>
      </c>
      <c r="N9" s="546">
        <f t="shared" si="4"/>
        <v>4.303</v>
      </c>
      <c r="O9" s="154">
        <f t="shared" si="4"/>
        <v>1101</v>
      </c>
      <c r="P9" s="544">
        <f t="shared" si="4"/>
        <v>10.943999999999999</v>
      </c>
      <c r="Q9" s="545">
        <f t="shared" si="4"/>
        <v>4.378</v>
      </c>
      <c r="R9" s="155">
        <f t="shared" si="4"/>
        <v>1165</v>
      </c>
      <c r="S9" s="544">
        <f t="shared" si="4"/>
        <v>11.558</v>
      </c>
      <c r="T9" s="546">
        <f t="shared" si="4"/>
        <v>4.575</v>
      </c>
      <c r="U9" s="155">
        <f t="shared" si="4"/>
        <v>1103</v>
      </c>
      <c r="V9" s="544">
        <f t="shared" si="4"/>
        <v>11.036999999999999</v>
      </c>
      <c r="W9" s="546">
        <f t="shared" si="4"/>
        <v>4.365</v>
      </c>
      <c r="X9" s="154">
        <f t="shared" si="4"/>
        <v>1141</v>
      </c>
      <c r="Y9" s="544">
        <f t="shared" si="4"/>
        <v>11.472000000000001</v>
      </c>
      <c r="Z9" s="545">
        <f t="shared" si="4"/>
        <v>4.625</v>
      </c>
      <c r="AA9" s="155">
        <f t="shared" si="4"/>
        <v>1152</v>
      </c>
      <c r="AB9" s="544">
        <f t="shared" si="4"/>
        <v>11.479</v>
      </c>
      <c r="AC9" s="546">
        <f t="shared" si="4"/>
        <v>4.712</v>
      </c>
      <c r="AD9" s="154">
        <f t="shared" si="4"/>
        <v>1049</v>
      </c>
      <c r="AE9" s="544">
        <f t="shared" si="4"/>
        <v>10.202</v>
      </c>
      <c r="AF9" s="545">
        <f t="shared" si="4"/>
        <v>4.283999999999999</v>
      </c>
      <c r="AG9" s="155">
        <f t="shared" si="4"/>
        <v>1083.4362351248208</v>
      </c>
      <c r="AH9" s="544">
        <f t="shared" si="4"/>
        <v>10.234000000000002</v>
      </c>
      <c r="AI9" s="546">
        <f t="shared" si="4"/>
        <v>4.644</v>
      </c>
      <c r="AJ9" s="155">
        <f t="shared" si="4"/>
        <v>1404</v>
      </c>
      <c r="AK9" s="544">
        <f t="shared" si="4"/>
        <v>12.943</v>
      </c>
      <c r="AL9" s="546">
        <f t="shared" si="4"/>
        <v>6.276</v>
      </c>
      <c r="AM9" s="155">
        <f t="shared" si="4"/>
        <v>1249</v>
      </c>
      <c r="AN9" s="544">
        <f t="shared" si="4"/>
        <v>12.192</v>
      </c>
      <c r="AO9" s="546">
        <f t="shared" si="4"/>
        <v>6.009</v>
      </c>
      <c r="AP9" s="155">
        <f t="shared" si="4"/>
        <v>1439</v>
      </c>
      <c r="AQ9" s="544">
        <f t="shared" si="4"/>
        <v>13.931999999999999</v>
      </c>
      <c r="AR9" s="546">
        <f t="shared" si="4"/>
        <v>6.583</v>
      </c>
      <c r="AS9" s="154">
        <f t="shared" si="4"/>
        <v>1358</v>
      </c>
      <c r="AT9" s="544">
        <f t="shared" si="4"/>
        <v>13.168</v>
      </c>
      <c r="AU9" s="545">
        <f t="shared" si="4"/>
        <v>5.978000000000001</v>
      </c>
      <c r="AV9" s="155">
        <f t="shared" si="4"/>
        <v>1176</v>
      </c>
      <c r="AW9" s="544">
        <f t="shared" si="4"/>
        <v>10.915</v>
      </c>
      <c r="AX9" s="546">
        <f t="shared" si="4"/>
        <v>5.3759999999999994</v>
      </c>
      <c r="AY9" s="154">
        <f t="shared" si="4"/>
        <v>1325</v>
      </c>
      <c r="AZ9" s="544">
        <f t="shared" si="4"/>
        <v>12.687999999999999</v>
      </c>
      <c r="BA9" s="544">
        <f t="shared" si="4"/>
        <v>6.2299999999999995</v>
      </c>
      <c r="BB9" s="154">
        <f t="shared" si="4"/>
        <v>1414</v>
      </c>
      <c r="BC9" s="544">
        <f t="shared" si="4"/>
        <v>13.428</v>
      </c>
      <c r="BD9" s="545">
        <f t="shared" si="4"/>
        <v>6.6080000000000005</v>
      </c>
      <c r="BE9" s="155">
        <f t="shared" si="4"/>
        <v>1300</v>
      </c>
      <c r="BF9" s="544">
        <f t="shared" si="4"/>
        <v>12.266</v>
      </c>
      <c r="BG9" s="546">
        <f t="shared" si="4"/>
        <v>6.206</v>
      </c>
      <c r="BH9" s="155">
        <f t="shared" si="4"/>
        <v>1237</v>
      </c>
      <c r="BI9" s="544">
        <f t="shared" si="4"/>
        <v>12.102999999999998</v>
      </c>
      <c r="BJ9" s="546">
        <f t="shared" si="4"/>
        <v>5.866</v>
      </c>
      <c r="BK9" s="155">
        <f t="shared" si="4"/>
        <v>1168</v>
      </c>
      <c r="BL9" s="544">
        <f t="shared" si="4"/>
        <v>11.514999999999999</v>
      </c>
      <c r="BM9" s="546">
        <f t="shared" si="4"/>
        <v>5.135999999999999</v>
      </c>
      <c r="BN9" s="154">
        <f t="shared" si="4"/>
        <v>1077</v>
      </c>
      <c r="BO9" s="544">
        <f t="shared" si="4"/>
        <v>10.880999999999998</v>
      </c>
      <c r="BP9" s="544">
        <f t="shared" si="4"/>
        <v>4.377000000000001</v>
      </c>
      <c r="BQ9" s="154">
        <f t="shared" si="4"/>
        <v>1052</v>
      </c>
      <c r="BR9" s="544">
        <f t="shared" si="4"/>
        <v>10.399000000000001</v>
      </c>
      <c r="BS9" s="544">
        <f t="shared" si="4"/>
        <v>4.419</v>
      </c>
      <c r="BT9" s="154">
        <f t="shared" si="4"/>
        <v>1129</v>
      </c>
      <c r="BU9" s="544">
        <f aca="true" t="shared" si="5" ref="BU9:CB9">BU7+BU8</f>
        <v>11.06</v>
      </c>
      <c r="BV9" s="544">
        <f t="shared" si="5"/>
        <v>5.145999999999999</v>
      </c>
      <c r="BW9" s="154">
        <f t="shared" si="5"/>
        <v>1150</v>
      </c>
      <c r="BX9" s="544">
        <f t="shared" si="5"/>
        <v>11.093</v>
      </c>
      <c r="BY9" s="545">
        <f t="shared" si="5"/>
        <v>5.290000000000001</v>
      </c>
      <c r="BZ9" s="155">
        <f t="shared" si="5"/>
        <v>1127</v>
      </c>
      <c r="CA9" s="544">
        <f t="shared" si="5"/>
        <v>11.148</v>
      </c>
      <c r="CB9" s="546">
        <f t="shared" si="5"/>
        <v>5.231999999999999</v>
      </c>
    </row>
    <row r="10" spans="1:80" ht="14.25" customHeight="1" thickBot="1">
      <c r="A10" s="708"/>
      <c r="B10" s="708"/>
      <c r="C10" s="156"/>
      <c r="D10" s="157" t="s">
        <v>14</v>
      </c>
      <c r="E10" s="700"/>
      <c r="F10" s="666"/>
      <c r="G10" s="700"/>
      <c r="H10" s="666"/>
      <c r="I10" s="700">
        <v>10</v>
      </c>
      <c r="J10" s="665"/>
      <c r="K10" s="665"/>
      <c r="L10" s="700">
        <v>10</v>
      </c>
      <c r="M10" s="665"/>
      <c r="N10" s="666"/>
      <c r="O10" s="665">
        <v>10</v>
      </c>
      <c r="P10" s="665"/>
      <c r="Q10" s="665"/>
      <c r="R10" s="700">
        <v>10</v>
      </c>
      <c r="S10" s="665"/>
      <c r="T10" s="666"/>
      <c r="U10" s="700">
        <v>10</v>
      </c>
      <c r="V10" s="665"/>
      <c r="W10" s="666"/>
      <c r="X10" s="665">
        <v>10</v>
      </c>
      <c r="Y10" s="665"/>
      <c r="Z10" s="665"/>
      <c r="AA10" s="700">
        <v>10</v>
      </c>
      <c r="AB10" s="665"/>
      <c r="AC10" s="666"/>
      <c r="AD10" s="665">
        <v>10</v>
      </c>
      <c r="AE10" s="665"/>
      <c r="AF10" s="665"/>
      <c r="AG10" s="700">
        <v>10</v>
      </c>
      <c r="AH10" s="665"/>
      <c r="AI10" s="666"/>
      <c r="AJ10" s="700">
        <v>10</v>
      </c>
      <c r="AK10" s="665"/>
      <c r="AL10" s="666"/>
      <c r="AM10" s="700">
        <v>10</v>
      </c>
      <c r="AN10" s="665"/>
      <c r="AO10" s="666"/>
      <c r="AP10" s="700">
        <v>10</v>
      </c>
      <c r="AQ10" s="665"/>
      <c r="AR10" s="666"/>
      <c r="AS10" s="700">
        <v>10</v>
      </c>
      <c r="AT10" s="665"/>
      <c r="AU10" s="666"/>
      <c r="AV10" s="700">
        <v>11</v>
      </c>
      <c r="AW10" s="665"/>
      <c r="AX10" s="666"/>
      <c r="AY10" s="700">
        <v>11</v>
      </c>
      <c r="AZ10" s="665"/>
      <c r="BA10" s="666"/>
      <c r="BB10" s="700">
        <v>11</v>
      </c>
      <c r="BC10" s="665"/>
      <c r="BD10" s="665"/>
      <c r="BE10" s="700">
        <v>11</v>
      </c>
      <c r="BF10" s="665"/>
      <c r="BG10" s="666"/>
      <c r="BH10" s="700">
        <v>11</v>
      </c>
      <c r="BI10" s="665"/>
      <c r="BJ10" s="666"/>
      <c r="BK10" s="700">
        <v>11</v>
      </c>
      <c r="BL10" s="665"/>
      <c r="BM10" s="666"/>
      <c r="BN10" s="665">
        <v>11</v>
      </c>
      <c r="BO10" s="665"/>
      <c r="BP10" s="666"/>
      <c r="BQ10" s="700">
        <v>11</v>
      </c>
      <c r="BR10" s="665"/>
      <c r="BS10" s="666"/>
      <c r="BT10" s="700">
        <v>11</v>
      </c>
      <c r="BU10" s="665"/>
      <c r="BV10" s="666"/>
      <c r="BW10" s="700">
        <v>11</v>
      </c>
      <c r="BX10" s="665"/>
      <c r="BY10" s="665"/>
      <c r="BZ10" s="700">
        <v>10</v>
      </c>
      <c r="CA10" s="665"/>
      <c r="CB10" s="666"/>
    </row>
    <row r="11" spans="1:80" ht="14.25" customHeight="1">
      <c r="A11" s="708"/>
      <c r="B11" s="708"/>
      <c r="C11" s="124"/>
      <c r="D11" s="158" t="s">
        <v>10</v>
      </c>
      <c r="E11" s="743"/>
      <c r="F11" s="713"/>
      <c r="G11" s="124" t="s">
        <v>79</v>
      </c>
      <c r="H11" s="125">
        <v>0.02036</v>
      </c>
      <c r="I11" s="37"/>
      <c r="J11" s="38"/>
      <c r="K11" s="40"/>
      <c r="L11" s="201"/>
      <c r="M11" s="213"/>
      <c r="N11" s="202"/>
      <c r="O11" s="45"/>
      <c r="P11" s="38"/>
      <c r="Q11" s="40"/>
      <c r="R11" s="37"/>
      <c r="S11" s="38"/>
      <c r="T11" s="39"/>
      <c r="U11" s="37"/>
      <c r="V11" s="38"/>
      <c r="W11" s="39"/>
      <c r="X11" s="159"/>
      <c r="Y11" s="213"/>
      <c r="Z11" s="212"/>
      <c r="AA11" s="37"/>
      <c r="AB11" s="38"/>
      <c r="AC11" s="39"/>
      <c r="AD11" s="45"/>
      <c r="AE11" s="38"/>
      <c r="AF11" s="40"/>
      <c r="AG11" s="37"/>
      <c r="AH11" s="38"/>
      <c r="AI11" s="39"/>
      <c r="AJ11" s="201"/>
      <c r="AK11" s="213"/>
      <c r="AL11" s="202"/>
      <c r="AM11" s="37"/>
      <c r="AN11" s="38"/>
      <c r="AO11" s="39"/>
      <c r="AP11" s="37"/>
      <c r="AQ11" s="38"/>
      <c r="AR11" s="39"/>
      <c r="AS11" s="37"/>
      <c r="AT11" s="38"/>
      <c r="AU11" s="39"/>
      <c r="AV11" s="159"/>
      <c r="AW11" s="213"/>
      <c r="AX11" s="212"/>
      <c r="AY11" s="161"/>
      <c r="AZ11" s="38"/>
      <c r="BA11" s="39"/>
      <c r="BB11" s="161"/>
      <c r="BC11" s="38"/>
      <c r="BD11" s="40"/>
      <c r="BE11" s="161"/>
      <c r="BF11" s="38"/>
      <c r="BG11" s="39"/>
      <c r="BH11" s="201"/>
      <c r="BI11" s="213"/>
      <c r="BJ11" s="202"/>
      <c r="BK11" s="37"/>
      <c r="BL11" s="38"/>
      <c r="BM11" s="39"/>
      <c r="BN11" s="45"/>
      <c r="BO11" s="38"/>
      <c r="BP11" s="39"/>
      <c r="BQ11" s="37"/>
      <c r="BR11" s="38"/>
      <c r="BS11" s="39"/>
      <c r="BT11" s="159"/>
      <c r="BU11" s="213"/>
      <c r="BV11" s="212"/>
      <c r="BW11" s="37"/>
      <c r="BX11" s="38"/>
      <c r="BY11" s="40"/>
      <c r="BZ11" s="37"/>
      <c r="CA11" s="38"/>
      <c r="CB11" s="39"/>
    </row>
    <row r="12" spans="1:80" ht="13.5" customHeight="1">
      <c r="A12" s="708"/>
      <c r="B12" s="708"/>
      <c r="C12" s="9" t="s">
        <v>15</v>
      </c>
      <c r="D12" s="41" t="s">
        <v>16</v>
      </c>
      <c r="E12" s="683" t="s">
        <v>61</v>
      </c>
      <c r="F12" s="685"/>
      <c r="G12" s="25" t="s">
        <v>80</v>
      </c>
      <c r="H12" s="27">
        <v>0.055</v>
      </c>
      <c r="I12" s="163">
        <f>I51</f>
        <v>595</v>
      </c>
      <c r="J12" s="548">
        <f>J51</f>
        <v>4.8180000000000005</v>
      </c>
      <c r="K12" s="542">
        <f>K51</f>
        <v>4.041</v>
      </c>
      <c r="L12" s="163">
        <f aca="true" t="shared" si="6" ref="L12:BW12">L51</f>
        <v>660</v>
      </c>
      <c r="M12" s="548">
        <f t="shared" si="6"/>
        <v>2.9859999999999998</v>
      </c>
      <c r="N12" s="543">
        <f t="shared" si="6"/>
        <v>1.7469999999999999</v>
      </c>
      <c r="O12" s="549">
        <f t="shared" si="6"/>
        <v>553</v>
      </c>
      <c r="P12" s="548">
        <f t="shared" si="6"/>
        <v>3.187</v>
      </c>
      <c r="Q12" s="542">
        <f t="shared" si="6"/>
        <v>1.786</v>
      </c>
      <c r="R12" s="163">
        <f t="shared" si="6"/>
        <v>639</v>
      </c>
      <c r="S12" s="548">
        <f t="shared" si="6"/>
        <v>3.0410000000000004</v>
      </c>
      <c r="T12" s="543">
        <f t="shared" si="6"/>
        <v>1.747</v>
      </c>
      <c r="U12" s="163">
        <f t="shared" si="6"/>
        <v>616</v>
      </c>
      <c r="V12" s="548">
        <f t="shared" si="6"/>
        <v>2.9059999999999997</v>
      </c>
      <c r="W12" s="543">
        <f t="shared" si="6"/>
        <v>1.646</v>
      </c>
      <c r="X12" s="549">
        <f t="shared" si="6"/>
        <v>550</v>
      </c>
      <c r="Y12" s="548">
        <f t="shared" si="6"/>
        <v>2.5540000000000003</v>
      </c>
      <c r="Z12" s="542">
        <f t="shared" si="6"/>
        <v>1.522</v>
      </c>
      <c r="AA12" s="163">
        <f t="shared" si="6"/>
        <v>540</v>
      </c>
      <c r="AB12" s="548">
        <f t="shared" si="6"/>
        <v>3.012</v>
      </c>
      <c r="AC12" s="543">
        <f t="shared" si="6"/>
        <v>1.56</v>
      </c>
      <c r="AD12" s="549">
        <f t="shared" si="6"/>
        <v>494</v>
      </c>
      <c r="AE12" s="548">
        <f t="shared" si="6"/>
        <v>3.185</v>
      </c>
      <c r="AF12" s="542">
        <f t="shared" si="6"/>
        <v>1.4980000000000002</v>
      </c>
      <c r="AG12" s="163">
        <f t="shared" si="6"/>
        <v>433</v>
      </c>
      <c r="AH12" s="548">
        <f t="shared" si="6"/>
        <v>3.3310000000000004</v>
      </c>
      <c r="AI12" s="543">
        <f t="shared" si="6"/>
        <v>2.033</v>
      </c>
      <c r="AJ12" s="163">
        <f t="shared" si="6"/>
        <v>547</v>
      </c>
      <c r="AK12" s="548">
        <f t="shared" si="6"/>
        <v>3.4269999999999996</v>
      </c>
      <c r="AL12" s="543">
        <f t="shared" si="6"/>
        <v>2.2030000000000003</v>
      </c>
      <c r="AM12" s="163">
        <f t="shared" si="6"/>
        <v>643</v>
      </c>
      <c r="AN12" s="548">
        <f t="shared" si="6"/>
        <v>3.9139999999999997</v>
      </c>
      <c r="AO12" s="543">
        <f t="shared" si="6"/>
        <v>2.4619999999999997</v>
      </c>
      <c r="AP12" s="163">
        <f t="shared" si="6"/>
        <v>694</v>
      </c>
      <c r="AQ12" s="548">
        <f t="shared" si="6"/>
        <v>4.183</v>
      </c>
      <c r="AR12" s="543">
        <f t="shared" si="6"/>
        <v>2.6060000000000003</v>
      </c>
      <c r="AS12" s="163">
        <f t="shared" si="6"/>
        <v>580</v>
      </c>
      <c r="AT12" s="548">
        <f t="shared" si="6"/>
        <v>3.6820000000000004</v>
      </c>
      <c r="AU12" s="543">
        <f t="shared" si="6"/>
        <v>2.395</v>
      </c>
      <c r="AV12" s="163">
        <f t="shared" si="6"/>
        <v>654</v>
      </c>
      <c r="AW12" s="548">
        <f t="shared" si="6"/>
        <v>3.292</v>
      </c>
      <c r="AX12" s="543">
        <f t="shared" si="6"/>
        <v>2.6639999999999997</v>
      </c>
      <c r="AY12" s="163">
        <f t="shared" si="6"/>
        <v>721</v>
      </c>
      <c r="AZ12" s="548">
        <f t="shared" si="6"/>
        <v>3.89</v>
      </c>
      <c r="BA12" s="543">
        <f t="shared" si="6"/>
        <v>2.6260000000000003</v>
      </c>
      <c r="BB12" s="163">
        <f t="shared" si="6"/>
        <v>661</v>
      </c>
      <c r="BC12" s="548">
        <f t="shared" si="6"/>
        <v>4.234</v>
      </c>
      <c r="BD12" s="542">
        <f t="shared" si="6"/>
        <v>2.935</v>
      </c>
      <c r="BE12" s="163">
        <f t="shared" si="6"/>
        <v>613</v>
      </c>
      <c r="BF12" s="548">
        <f t="shared" si="6"/>
        <v>4.104</v>
      </c>
      <c r="BG12" s="543">
        <f t="shared" si="6"/>
        <v>2.8390000000000004</v>
      </c>
      <c r="BH12" s="163">
        <f t="shared" si="6"/>
        <v>516</v>
      </c>
      <c r="BI12" s="548">
        <f t="shared" si="6"/>
        <v>3.614</v>
      </c>
      <c r="BJ12" s="543">
        <f t="shared" si="6"/>
        <v>2.638</v>
      </c>
      <c r="BK12" s="163">
        <f t="shared" si="6"/>
        <v>535</v>
      </c>
      <c r="BL12" s="548">
        <f t="shared" si="6"/>
        <v>3.271</v>
      </c>
      <c r="BM12" s="543">
        <f t="shared" si="6"/>
        <v>2.441</v>
      </c>
      <c r="BN12" s="549">
        <f t="shared" si="6"/>
        <v>505</v>
      </c>
      <c r="BO12" s="548">
        <f t="shared" si="6"/>
        <v>2.758</v>
      </c>
      <c r="BP12" s="543">
        <f t="shared" si="6"/>
        <v>1.8980000000000001</v>
      </c>
      <c r="BQ12" s="163">
        <f t="shared" si="6"/>
        <v>478</v>
      </c>
      <c r="BR12" s="548">
        <f t="shared" si="6"/>
        <v>2.7699999999999996</v>
      </c>
      <c r="BS12" s="543">
        <f t="shared" si="6"/>
        <v>1.834</v>
      </c>
      <c r="BT12" s="163">
        <f t="shared" si="6"/>
        <v>587</v>
      </c>
      <c r="BU12" s="548">
        <f t="shared" si="6"/>
        <v>2.921</v>
      </c>
      <c r="BV12" s="543">
        <f t="shared" si="6"/>
        <v>2.1</v>
      </c>
      <c r="BW12" s="163">
        <f t="shared" si="6"/>
        <v>569</v>
      </c>
      <c r="BX12" s="548">
        <f>BX51</f>
        <v>3.338</v>
      </c>
      <c r="BY12" s="542">
        <f>BY51</f>
        <v>2.201</v>
      </c>
      <c r="BZ12" s="163">
        <f>BZ51</f>
        <v>561</v>
      </c>
      <c r="CA12" s="548">
        <f>CA51</f>
        <v>3.3820000000000006</v>
      </c>
      <c r="CB12" s="543">
        <f>CB51</f>
        <v>2.165</v>
      </c>
    </row>
    <row r="13" spans="1:80" ht="13.5" customHeight="1">
      <c r="A13" s="708"/>
      <c r="B13" s="708"/>
      <c r="C13" s="149">
        <v>40</v>
      </c>
      <c r="D13" s="41" t="s">
        <v>148</v>
      </c>
      <c r="E13" s="683" t="s">
        <v>149</v>
      </c>
      <c r="F13" s="685"/>
      <c r="G13" s="756"/>
      <c r="H13" s="757"/>
      <c r="I13" s="164">
        <f>I71</f>
        <v>543</v>
      </c>
      <c r="J13" s="80">
        <f>J71</f>
        <v>5.256</v>
      </c>
      <c r="K13" s="83">
        <f>K71</f>
        <v>2.335</v>
      </c>
      <c r="L13" s="164">
        <f aca="true" t="shared" si="7" ref="L13:BW13">L71</f>
        <v>533</v>
      </c>
      <c r="M13" s="80">
        <f t="shared" si="7"/>
        <v>5.208</v>
      </c>
      <c r="N13" s="81">
        <f t="shared" si="7"/>
        <v>2.2249999999999996</v>
      </c>
      <c r="O13" s="550">
        <f t="shared" si="7"/>
        <v>527</v>
      </c>
      <c r="P13" s="80">
        <f t="shared" si="7"/>
        <v>5.136</v>
      </c>
      <c r="Q13" s="83">
        <f t="shared" si="7"/>
        <v>2.268</v>
      </c>
      <c r="R13" s="164">
        <f t="shared" si="7"/>
        <v>530</v>
      </c>
      <c r="S13" s="80">
        <f t="shared" si="7"/>
        <v>5.131</v>
      </c>
      <c r="T13" s="81">
        <f t="shared" si="7"/>
        <v>2.304</v>
      </c>
      <c r="U13" s="164">
        <f t="shared" si="7"/>
        <v>509</v>
      </c>
      <c r="V13" s="80">
        <f t="shared" si="7"/>
        <v>4.981999999999999</v>
      </c>
      <c r="W13" s="81">
        <f t="shared" si="7"/>
        <v>2.225</v>
      </c>
      <c r="X13" s="550">
        <f t="shared" si="7"/>
        <v>503</v>
      </c>
      <c r="Y13" s="80">
        <f t="shared" si="7"/>
        <v>4.960999999999999</v>
      </c>
      <c r="Z13" s="83">
        <f t="shared" si="7"/>
        <v>2.258</v>
      </c>
      <c r="AA13" s="164">
        <f t="shared" si="7"/>
        <v>509</v>
      </c>
      <c r="AB13" s="80">
        <f t="shared" si="7"/>
        <v>5.023</v>
      </c>
      <c r="AC13" s="81">
        <f t="shared" si="7"/>
        <v>2.275</v>
      </c>
      <c r="AD13" s="550">
        <f t="shared" si="7"/>
        <v>507</v>
      </c>
      <c r="AE13" s="80">
        <f t="shared" si="7"/>
        <v>5.0089999999999995</v>
      </c>
      <c r="AF13" s="83">
        <f t="shared" si="7"/>
        <v>2.088</v>
      </c>
      <c r="AG13" s="164">
        <f t="shared" si="7"/>
        <v>575</v>
      </c>
      <c r="AH13" s="80">
        <f t="shared" si="7"/>
        <v>5.47</v>
      </c>
      <c r="AI13" s="81">
        <f t="shared" si="7"/>
        <v>2.436</v>
      </c>
      <c r="AJ13" s="164">
        <f t="shared" si="7"/>
        <v>631</v>
      </c>
      <c r="AK13" s="80">
        <f t="shared" si="7"/>
        <v>5.906</v>
      </c>
      <c r="AL13" s="81">
        <f t="shared" si="7"/>
        <v>2.94</v>
      </c>
      <c r="AM13" s="164">
        <f t="shared" si="7"/>
        <v>603</v>
      </c>
      <c r="AN13" s="80">
        <f t="shared" si="7"/>
        <v>5.858</v>
      </c>
      <c r="AO13" s="81">
        <f t="shared" si="7"/>
        <v>2.9349999999999996</v>
      </c>
      <c r="AP13" s="164">
        <f t="shared" si="7"/>
        <v>585</v>
      </c>
      <c r="AQ13" s="80">
        <f t="shared" si="7"/>
        <v>5.670999999999999</v>
      </c>
      <c r="AR13" s="81">
        <f t="shared" si="7"/>
        <v>2.633</v>
      </c>
      <c r="AS13" s="164">
        <f t="shared" si="7"/>
        <v>585</v>
      </c>
      <c r="AT13" s="80">
        <f t="shared" si="7"/>
        <v>5.654</v>
      </c>
      <c r="AU13" s="81">
        <f t="shared" si="7"/>
        <v>2.676</v>
      </c>
      <c r="AV13" s="164">
        <f t="shared" si="7"/>
        <v>613</v>
      </c>
      <c r="AW13" s="80">
        <f t="shared" si="7"/>
        <v>5.885</v>
      </c>
      <c r="AX13" s="81">
        <f t="shared" si="7"/>
        <v>2.9379999999999997</v>
      </c>
      <c r="AY13" s="164">
        <f t="shared" si="7"/>
        <v>634</v>
      </c>
      <c r="AZ13" s="80">
        <f t="shared" si="7"/>
        <v>5.992999999999999</v>
      </c>
      <c r="BA13" s="81">
        <f t="shared" si="7"/>
        <v>3.074</v>
      </c>
      <c r="BB13" s="164">
        <f t="shared" si="7"/>
        <v>627</v>
      </c>
      <c r="BC13" s="80">
        <f t="shared" si="7"/>
        <v>6.007</v>
      </c>
      <c r="BD13" s="83">
        <f t="shared" si="7"/>
        <v>3.0860000000000003</v>
      </c>
      <c r="BE13" s="164">
        <f t="shared" si="7"/>
        <v>624</v>
      </c>
      <c r="BF13" s="80">
        <f t="shared" si="7"/>
        <v>5.974</v>
      </c>
      <c r="BG13" s="81">
        <f t="shared" si="7"/>
        <v>3.017</v>
      </c>
      <c r="BH13" s="164">
        <f t="shared" si="7"/>
        <v>604</v>
      </c>
      <c r="BI13" s="80">
        <f t="shared" si="7"/>
        <v>5.8919999999999995</v>
      </c>
      <c r="BJ13" s="81">
        <f t="shared" si="7"/>
        <v>2.885</v>
      </c>
      <c r="BK13" s="164">
        <f t="shared" si="7"/>
        <v>520</v>
      </c>
      <c r="BL13" s="80">
        <f t="shared" si="7"/>
        <v>5.165</v>
      </c>
      <c r="BM13" s="81">
        <f t="shared" si="7"/>
        <v>2.434</v>
      </c>
      <c r="BN13" s="550">
        <f t="shared" si="7"/>
        <v>509</v>
      </c>
      <c r="BO13" s="80">
        <f t="shared" si="7"/>
        <v>5.052</v>
      </c>
      <c r="BP13" s="81">
        <f t="shared" si="7"/>
        <v>2.297</v>
      </c>
      <c r="BQ13" s="164">
        <f t="shared" si="7"/>
        <v>547</v>
      </c>
      <c r="BR13" s="80">
        <f t="shared" si="7"/>
        <v>5.3469999999999995</v>
      </c>
      <c r="BS13" s="81">
        <f t="shared" si="7"/>
        <v>2.46</v>
      </c>
      <c r="BT13" s="164">
        <f t="shared" si="7"/>
        <v>556</v>
      </c>
      <c r="BU13" s="80">
        <f t="shared" si="7"/>
        <v>5.494</v>
      </c>
      <c r="BV13" s="81">
        <f t="shared" si="7"/>
        <v>2.5149999999999997</v>
      </c>
      <c r="BW13" s="164">
        <f t="shared" si="7"/>
        <v>554</v>
      </c>
      <c r="BX13" s="80">
        <f>BX71</f>
        <v>5.45</v>
      </c>
      <c r="BY13" s="83">
        <f>BY71</f>
        <v>2.573</v>
      </c>
      <c r="BZ13" s="164">
        <f>BZ71</f>
        <v>555</v>
      </c>
      <c r="CA13" s="80">
        <f>CA71</f>
        <v>5.513</v>
      </c>
      <c r="CB13" s="81">
        <f>CB71</f>
        <v>2.544</v>
      </c>
    </row>
    <row r="14" spans="1:80" s="547" customFormat="1" ht="14.25" customHeight="1" thickBot="1">
      <c r="A14" s="708"/>
      <c r="B14" s="708"/>
      <c r="C14" s="152" t="s">
        <v>13</v>
      </c>
      <c r="D14" s="153" t="s">
        <v>147</v>
      </c>
      <c r="E14" s="758"/>
      <c r="F14" s="759"/>
      <c r="G14" s="758"/>
      <c r="H14" s="759"/>
      <c r="I14" s="155">
        <f>I12+I13</f>
        <v>1138</v>
      </c>
      <c r="J14" s="544">
        <f>J12+J13</f>
        <v>10.074000000000002</v>
      </c>
      <c r="K14" s="545">
        <f>K12+K13</f>
        <v>6.376</v>
      </c>
      <c r="L14" s="155">
        <f aca="true" t="shared" si="8" ref="L14:BW14">L12+L13</f>
        <v>1193</v>
      </c>
      <c r="M14" s="544">
        <f t="shared" si="8"/>
        <v>8.193999999999999</v>
      </c>
      <c r="N14" s="546">
        <f t="shared" si="8"/>
        <v>3.9719999999999995</v>
      </c>
      <c r="O14" s="154">
        <f t="shared" si="8"/>
        <v>1080</v>
      </c>
      <c r="P14" s="544">
        <f t="shared" si="8"/>
        <v>8.323</v>
      </c>
      <c r="Q14" s="545">
        <f t="shared" si="8"/>
        <v>4.054</v>
      </c>
      <c r="R14" s="155">
        <f t="shared" si="8"/>
        <v>1169</v>
      </c>
      <c r="S14" s="544">
        <f t="shared" si="8"/>
        <v>8.172</v>
      </c>
      <c r="T14" s="546">
        <f t="shared" si="8"/>
        <v>4.051</v>
      </c>
      <c r="U14" s="155">
        <f t="shared" si="8"/>
        <v>1125</v>
      </c>
      <c r="V14" s="544">
        <f t="shared" si="8"/>
        <v>7.887999999999999</v>
      </c>
      <c r="W14" s="546">
        <f t="shared" si="8"/>
        <v>3.871</v>
      </c>
      <c r="X14" s="154">
        <f t="shared" si="8"/>
        <v>1053</v>
      </c>
      <c r="Y14" s="544">
        <f t="shared" si="8"/>
        <v>7.515</v>
      </c>
      <c r="Z14" s="545">
        <f t="shared" si="8"/>
        <v>3.7800000000000002</v>
      </c>
      <c r="AA14" s="155">
        <f t="shared" si="8"/>
        <v>1049</v>
      </c>
      <c r="AB14" s="544">
        <f t="shared" si="8"/>
        <v>8.035</v>
      </c>
      <c r="AC14" s="546">
        <f t="shared" si="8"/>
        <v>3.835</v>
      </c>
      <c r="AD14" s="154">
        <f t="shared" si="8"/>
        <v>1001</v>
      </c>
      <c r="AE14" s="544">
        <f t="shared" si="8"/>
        <v>8.193999999999999</v>
      </c>
      <c r="AF14" s="545">
        <f t="shared" si="8"/>
        <v>3.5860000000000003</v>
      </c>
      <c r="AG14" s="155">
        <f t="shared" si="8"/>
        <v>1008</v>
      </c>
      <c r="AH14" s="544">
        <f t="shared" si="8"/>
        <v>8.801</v>
      </c>
      <c r="AI14" s="546">
        <f t="shared" si="8"/>
        <v>4.468999999999999</v>
      </c>
      <c r="AJ14" s="155">
        <f t="shared" si="8"/>
        <v>1178</v>
      </c>
      <c r="AK14" s="544">
        <f t="shared" si="8"/>
        <v>9.332999999999998</v>
      </c>
      <c r="AL14" s="546">
        <f t="shared" si="8"/>
        <v>5.143000000000001</v>
      </c>
      <c r="AM14" s="155">
        <f t="shared" si="8"/>
        <v>1246</v>
      </c>
      <c r="AN14" s="544">
        <f t="shared" si="8"/>
        <v>9.771999999999998</v>
      </c>
      <c r="AO14" s="546">
        <f t="shared" si="8"/>
        <v>5.396999999999999</v>
      </c>
      <c r="AP14" s="155">
        <f t="shared" si="8"/>
        <v>1279</v>
      </c>
      <c r="AQ14" s="544">
        <f t="shared" si="8"/>
        <v>9.854</v>
      </c>
      <c r="AR14" s="546">
        <f t="shared" si="8"/>
        <v>5.239000000000001</v>
      </c>
      <c r="AS14" s="155">
        <f t="shared" si="8"/>
        <v>1165</v>
      </c>
      <c r="AT14" s="544">
        <f t="shared" si="8"/>
        <v>9.336</v>
      </c>
      <c r="AU14" s="546">
        <f t="shared" si="8"/>
        <v>5.071</v>
      </c>
      <c r="AV14" s="155">
        <f t="shared" si="8"/>
        <v>1267</v>
      </c>
      <c r="AW14" s="544">
        <f t="shared" si="8"/>
        <v>9.177</v>
      </c>
      <c r="AX14" s="546">
        <f t="shared" si="8"/>
        <v>5.601999999999999</v>
      </c>
      <c r="AY14" s="155">
        <f t="shared" si="8"/>
        <v>1355</v>
      </c>
      <c r="AZ14" s="544">
        <f t="shared" si="8"/>
        <v>9.883</v>
      </c>
      <c r="BA14" s="546">
        <f t="shared" si="8"/>
        <v>5.7</v>
      </c>
      <c r="BB14" s="155">
        <f t="shared" si="8"/>
        <v>1288</v>
      </c>
      <c r="BC14" s="544">
        <f t="shared" si="8"/>
        <v>10.241</v>
      </c>
      <c r="BD14" s="545">
        <f t="shared" si="8"/>
        <v>6.021000000000001</v>
      </c>
      <c r="BE14" s="155">
        <f t="shared" si="8"/>
        <v>1237</v>
      </c>
      <c r="BF14" s="544">
        <f t="shared" si="8"/>
        <v>10.078</v>
      </c>
      <c r="BG14" s="546">
        <f t="shared" si="8"/>
        <v>5.856</v>
      </c>
      <c r="BH14" s="155">
        <f t="shared" si="8"/>
        <v>1120</v>
      </c>
      <c r="BI14" s="544">
        <f t="shared" si="8"/>
        <v>9.506</v>
      </c>
      <c r="BJ14" s="546">
        <f t="shared" si="8"/>
        <v>5.523</v>
      </c>
      <c r="BK14" s="155">
        <f t="shared" si="8"/>
        <v>1055</v>
      </c>
      <c r="BL14" s="544">
        <f t="shared" si="8"/>
        <v>8.436</v>
      </c>
      <c r="BM14" s="546">
        <f t="shared" si="8"/>
        <v>4.875</v>
      </c>
      <c r="BN14" s="154">
        <f t="shared" si="8"/>
        <v>1014</v>
      </c>
      <c r="BO14" s="544">
        <f t="shared" si="8"/>
        <v>7.81</v>
      </c>
      <c r="BP14" s="546">
        <f t="shared" si="8"/>
        <v>4.195</v>
      </c>
      <c r="BQ14" s="155">
        <f t="shared" si="8"/>
        <v>1025</v>
      </c>
      <c r="BR14" s="544">
        <f t="shared" si="8"/>
        <v>8.116999999999999</v>
      </c>
      <c r="BS14" s="546">
        <f t="shared" si="8"/>
        <v>4.2940000000000005</v>
      </c>
      <c r="BT14" s="155">
        <f t="shared" si="8"/>
        <v>1143</v>
      </c>
      <c r="BU14" s="544">
        <f t="shared" si="8"/>
        <v>8.415</v>
      </c>
      <c r="BV14" s="546">
        <f t="shared" si="8"/>
        <v>4.615</v>
      </c>
      <c r="BW14" s="155">
        <f t="shared" si="8"/>
        <v>1123</v>
      </c>
      <c r="BX14" s="544">
        <f>BX12+BX13</f>
        <v>8.788</v>
      </c>
      <c r="BY14" s="545">
        <f>BY12+BY13</f>
        <v>4.774</v>
      </c>
      <c r="BZ14" s="155">
        <f>BZ12+BZ13</f>
        <v>1116</v>
      </c>
      <c r="CA14" s="544">
        <f>CA12+CA13</f>
        <v>8.895</v>
      </c>
      <c r="CB14" s="546">
        <f>CB12+CB13</f>
        <v>4.709</v>
      </c>
    </row>
    <row r="15" spans="1:80" ht="12.75" customHeight="1" thickBot="1">
      <c r="A15" s="708"/>
      <c r="B15" s="708"/>
      <c r="C15" s="156"/>
      <c r="D15" s="157" t="s">
        <v>14</v>
      </c>
      <c r="E15" s="700"/>
      <c r="F15" s="666"/>
      <c r="G15" s="700"/>
      <c r="H15" s="666"/>
      <c r="I15" s="762">
        <v>10</v>
      </c>
      <c r="J15" s="763"/>
      <c r="K15" s="763"/>
      <c r="L15" s="762">
        <v>10</v>
      </c>
      <c r="M15" s="763"/>
      <c r="N15" s="764"/>
      <c r="O15" s="763">
        <v>10</v>
      </c>
      <c r="P15" s="763"/>
      <c r="Q15" s="763"/>
      <c r="R15" s="762">
        <v>10</v>
      </c>
      <c r="S15" s="763"/>
      <c r="T15" s="764"/>
      <c r="U15" s="762">
        <v>10</v>
      </c>
      <c r="V15" s="763"/>
      <c r="W15" s="764"/>
      <c r="X15" s="763">
        <v>10</v>
      </c>
      <c r="Y15" s="763"/>
      <c r="Z15" s="763"/>
      <c r="AA15" s="762">
        <v>10</v>
      </c>
      <c r="AB15" s="763"/>
      <c r="AC15" s="764"/>
      <c r="AD15" s="763">
        <v>10</v>
      </c>
      <c r="AE15" s="763"/>
      <c r="AF15" s="763"/>
      <c r="AG15" s="762">
        <v>10</v>
      </c>
      <c r="AH15" s="763"/>
      <c r="AI15" s="764"/>
      <c r="AJ15" s="762">
        <v>10</v>
      </c>
      <c r="AK15" s="763"/>
      <c r="AL15" s="764"/>
      <c r="AM15" s="762">
        <v>10</v>
      </c>
      <c r="AN15" s="763"/>
      <c r="AO15" s="764"/>
      <c r="AP15" s="762">
        <v>10</v>
      </c>
      <c r="AQ15" s="763"/>
      <c r="AR15" s="764"/>
      <c r="AS15" s="762">
        <v>10</v>
      </c>
      <c r="AT15" s="763"/>
      <c r="AU15" s="764"/>
      <c r="AV15" s="762">
        <v>11</v>
      </c>
      <c r="AW15" s="763"/>
      <c r="AX15" s="764"/>
      <c r="AY15" s="762">
        <v>11</v>
      </c>
      <c r="AZ15" s="763"/>
      <c r="BA15" s="764"/>
      <c r="BB15" s="762">
        <v>11</v>
      </c>
      <c r="BC15" s="763"/>
      <c r="BD15" s="763"/>
      <c r="BE15" s="762">
        <v>11</v>
      </c>
      <c r="BF15" s="763"/>
      <c r="BG15" s="764"/>
      <c r="BH15" s="762">
        <v>11</v>
      </c>
      <c r="BI15" s="763"/>
      <c r="BJ15" s="764"/>
      <c r="BK15" s="762">
        <v>11</v>
      </c>
      <c r="BL15" s="763"/>
      <c r="BM15" s="764"/>
      <c r="BN15" s="763">
        <v>11</v>
      </c>
      <c r="BO15" s="763"/>
      <c r="BP15" s="764"/>
      <c r="BQ15" s="762">
        <v>11</v>
      </c>
      <c r="BR15" s="763"/>
      <c r="BS15" s="764"/>
      <c r="BT15" s="762">
        <v>11</v>
      </c>
      <c r="BU15" s="763"/>
      <c r="BV15" s="764"/>
      <c r="BW15" s="762">
        <v>11</v>
      </c>
      <c r="BX15" s="763"/>
      <c r="BY15" s="763"/>
      <c r="BZ15" s="762">
        <v>10</v>
      </c>
      <c r="CA15" s="763"/>
      <c r="CB15" s="764"/>
    </row>
    <row r="16" spans="1:80" ht="12" customHeight="1">
      <c r="A16" s="708"/>
      <c r="B16" s="708"/>
      <c r="C16" s="20"/>
      <c r="D16" s="34"/>
      <c r="E16" s="743"/>
      <c r="F16" s="713"/>
      <c r="G16" s="743"/>
      <c r="H16" s="713"/>
      <c r="I16" s="37"/>
      <c r="J16" s="38"/>
      <c r="K16" s="40"/>
      <c r="L16" s="37"/>
      <c r="M16" s="38"/>
      <c r="N16" s="39"/>
      <c r="O16" s="45"/>
      <c r="P16" s="38"/>
      <c r="Q16" s="40"/>
      <c r="R16" s="37"/>
      <c r="S16" s="40"/>
      <c r="T16" s="39"/>
      <c r="U16" s="37"/>
      <c r="V16" s="38"/>
      <c r="W16" s="39"/>
      <c r="X16" s="45"/>
      <c r="Y16" s="38"/>
      <c r="Z16" s="40"/>
      <c r="AA16" s="37"/>
      <c r="AB16" s="38"/>
      <c r="AC16" s="39"/>
      <c r="AD16" s="45"/>
      <c r="AE16" s="40"/>
      <c r="AF16" s="40"/>
      <c r="AG16" s="37"/>
      <c r="AH16" s="38"/>
      <c r="AI16" s="39"/>
      <c r="AJ16" s="37"/>
      <c r="AK16" s="38"/>
      <c r="AL16" s="39"/>
      <c r="AM16" s="37"/>
      <c r="AN16" s="38"/>
      <c r="AO16" s="39"/>
      <c r="AP16" s="37"/>
      <c r="AQ16" s="40"/>
      <c r="AR16" s="39"/>
      <c r="AS16" s="37"/>
      <c r="AT16" s="38"/>
      <c r="AU16" s="39"/>
      <c r="AV16" s="45"/>
      <c r="AW16" s="38"/>
      <c r="AX16" s="40"/>
      <c r="AY16" s="37"/>
      <c r="AZ16" s="38"/>
      <c r="BA16" s="39"/>
      <c r="BB16" s="37"/>
      <c r="BC16" s="40"/>
      <c r="BD16" s="40"/>
      <c r="BE16" s="37"/>
      <c r="BF16" s="38"/>
      <c r="BG16" s="39"/>
      <c r="BH16" s="37"/>
      <c r="BI16" s="38"/>
      <c r="BJ16" s="39"/>
      <c r="BK16" s="37"/>
      <c r="BL16" s="38"/>
      <c r="BM16" s="39"/>
      <c r="BN16" s="45"/>
      <c r="BO16" s="40"/>
      <c r="BP16" s="39"/>
      <c r="BQ16" s="37"/>
      <c r="BR16" s="38"/>
      <c r="BS16" s="39"/>
      <c r="BT16" s="45"/>
      <c r="BU16" s="38"/>
      <c r="BV16" s="40"/>
      <c r="BW16" s="37"/>
      <c r="BX16" s="38"/>
      <c r="BY16" s="40"/>
      <c r="BZ16" s="37"/>
      <c r="CA16" s="40"/>
      <c r="CB16" s="39"/>
    </row>
    <row r="17" spans="1:80" ht="12.75" customHeight="1" thickBot="1">
      <c r="A17" s="708"/>
      <c r="B17" s="708"/>
      <c r="C17" s="7"/>
      <c r="D17" s="41"/>
      <c r="E17" s="680"/>
      <c r="F17" s="682"/>
      <c r="G17" s="680"/>
      <c r="H17" s="682"/>
      <c r="I17" s="28"/>
      <c r="J17" s="29"/>
      <c r="K17" s="162"/>
      <c r="L17" s="28"/>
      <c r="M17" s="29"/>
      <c r="N17" s="30"/>
      <c r="O17" s="117"/>
      <c r="P17" s="29"/>
      <c r="Q17" s="162"/>
      <c r="R17" s="28"/>
      <c r="S17" s="162"/>
      <c r="T17" s="30"/>
      <c r="U17" s="28"/>
      <c r="V17" s="29"/>
      <c r="W17" s="30"/>
      <c r="X17" s="117"/>
      <c r="Y17" s="29"/>
      <c r="Z17" s="162"/>
      <c r="AA17" s="28"/>
      <c r="AB17" s="29"/>
      <c r="AC17" s="30"/>
      <c r="AD17" s="117"/>
      <c r="AE17" s="162"/>
      <c r="AF17" s="162"/>
      <c r="AG17" s="28"/>
      <c r="AH17" s="29"/>
      <c r="AI17" s="30"/>
      <c r="AJ17" s="28"/>
      <c r="AK17" s="29"/>
      <c r="AL17" s="30"/>
      <c r="AM17" s="28"/>
      <c r="AN17" s="29"/>
      <c r="AO17" s="30"/>
      <c r="AP17" s="28"/>
      <c r="AQ17" s="162"/>
      <c r="AR17" s="30"/>
      <c r="AS17" s="28"/>
      <c r="AT17" s="29"/>
      <c r="AU17" s="30"/>
      <c r="AV17" s="117"/>
      <c r="AW17" s="29"/>
      <c r="AX17" s="162"/>
      <c r="AY17" s="28"/>
      <c r="AZ17" s="29"/>
      <c r="BA17" s="30"/>
      <c r="BB17" s="28"/>
      <c r="BC17" s="162"/>
      <c r="BD17" s="162"/>
      <c r="BE17" s="28"/>
      <c r="BF17" s="29"/>
      <c r="BG17" s="30"/>
      <c r="BH17" s="28"/>
      <c r="BI17" s="29"/>
      <c r="BJ17" s="30"/>
      <c r="BK17" s="28"/>
      <c r="BL17" s="29"/>
      <c r="BM17" s="30"/>
      <c r="BN17" s="117"/>
      <c r="BO17" s="162"/>
      <c r="BP17" s="30"/>
      <c r="BQ17" s="28"/>
      <c r="BR17" s="29"/>
      <c r="BS17" s="30"/>
      <c r="BT17" s="117"/>
      <c r="BU17" s="29"/>
      <c r="BV17" s="162"/>
      <c r="BW17" s="28"/>
      <c r="BX17" s="29"/>
      <c r="BY17" s="162"/>
      <c r="BZ17" s="28"/>
      <c r="CA17" s="162"/>
      <c r="CB17" s="30"/>
    </row>
    <row r="18" spans="1:80" ht="12.75" customHeight="1" thickBot="1">
      <c r="A18" s="708"/>
      <c r="B18" s="708"/>
      <c r="C18" s="8"/>
      <c r="D18" s="33"/>
      <c r="E18" s="131"/>
      <c r="F18" s="132"/>
      <c r="G18" s="132"/>
      <c r="H18" s="132"/>
      <c r="I18" s="131"/>
      <c r="J18" s="132"/>
      <c r="K18" s="132"/>
      <c r="L18" s="140"/>
      <c r="M18" s="136"/>
      <c r="N18" s="137"/>
      <c r="O18" s="136"/>
      <c r="P18" s="136"/>
      <c r="Q18" s="136"/>
      <c r="R18" s="140"/>
      <c r="S18" s="136"/>
      <c r="T18" s="137"/>
      <c r="U18" s="131"/>
      <c r="V18" s="132"/>
      <c r="W18" s="133"/>
      <c r="X18" s="136"/>
      <c r="Y18" s="136"/>
      <c r="Z18" s="136"/>
      <c r="AA18" s="140"/>
      <c r="AB18" s="136"/>
      <c r="AC18" s="137"/>
      <c r="AD18" s="136"/>
      <c r="AE18" s="136"/>
      <c r="AF18" s="136"/>
      <c r="AG18" s="131"/>
      <c r="AH18" s="132"/>
      <c r="AI18" s="133"/>
      <c r="AJ18" s="140"/>
      <c r="AK18" s="136"/>
      <c r="AL18" s="137"/>
      <c r="AM18" s="140"/>
      <c r="AN18" s="136"/>
      <c r="AO18" s="137"/>
      <c r="AP18" s="140"/>
      <c r="AQ18" s="136"/>
      <c r="AR18" s="137"/>
      <c r="AS18" s="131"/>
      <c r="AT18" s="132"/>
      <c r="AU18" s="133"/>
      <c r="AV18" s="140"/>
      <c r="AW18" s="136"/>
      <c r="AX18" s="137"/>
      <c r="AY18" s="140"/>
      <c r="AZ18" s="136"/>
      <c r="BA18" s="137"/>
      <c r="BB18" s="140"/>
      <c r="BC18" s="136"/>
      <c r="BD18" s="136"/>
      <c r="BE18" s="131"/>
      <c r="BF18" s="132"/>
      <c r="BG18" s="133"/>
      <c r="BH18" s="140"/>
      <c r="BI18" s="136"/>
      <c r="BJ18" s="137"/>
      <c r="BK18" s="140"/>
      <c r="BL18" s="136"/>
      <c r="BM18" s="137"/>
      <c r="BN18" s="136"/>
      <c r="BO18" s="136"/>
      <c r="BP18" s="137"/>
      <c r="BQ18" s="131"/>
      <c r="BR18" s="132"/>
      <c r="BS18" s="133"/>
      <c r="BT18" s="140"/>
      <c r="BU18" s="136"/>
      <c r="BV18" s="137"/>
      <c r="BW18" s="140"/>
      <c r="BX18" s="136"/>
      <c r="BY18" s="136"/>
      <c r="BZ18" s="140"/>
      <c r="CA18" s="136"/>
      <c r="CB18" s="137"/>
    </row>
    <row r="19" spans="1:80" ht="12.75" customHeight="1">
      <c r="A19" s="708"/>
      <c r="B19" s="708"/>
      <c r="C19" s="704" t="s">
        <v>17</v>
      </c>
      <c r="D19" s="44" t="s">
        <v>10</v>
      </c>
      <c r="E19" s="35"/>
      <c r="F19" s="36"/>
      <c r="G19" s="22"/>
      <c r="H19" s="36"/>
      <c r="I19" s="37"/>
      <c r="J19" s="38"/>
      <c r="K19" s="40"/>
      <c r="L19" s="37"/>
      <c r="M19" s="38"/>
      <c r="N19" s="39"/>
      <c r="O19" s="45"/>
      <c r="P19" s="38"/>
      <c r="Q19" s="40"/>
      <c r="R19" s="37"/>
      <c r="S19" s="40"/>
      <c r="T19" s="39"/>
      <c r="U19" s="37"/>
      <c r="V19" s="38"/>
      <c r="W19" s="39"/>
      <c r="X19" s="45"/>
      <c r="Y19" s="38"/>
      <c r="Z19" s="40"/>
      <c r="AA19" s="37"/>
      <c r="AB19" s="38"/>
      <c r="AC19" s="39"/>
      <c r="AD19" s="45"/>
      <c r="AE19" s="40"/>
      <c r="AF19" s="40"/>
      <c r="AG19" s="37"/>
      <c r="AH19" s="38"/>
      <c r="AI19" s="39"/>
      <c r="AJ19" s="37"/>
      <c r="AK19" s="38"/>
      <c r="AL19" s="39"/>
      <c r="AM19" s="37"/>
      <c r="AN19" s="38"/>
      <c r="AO19" s="39"/>
      <c r="AP19" s="37"/>
      <c r="AQ19" s="40"/>
      <c r="AR19" s="39"/>
      <c r="AS19" s="37"/>
      <c r="AT19" s="38"/>
      <c r="AU19" s="39"/>
      <c r="AV19" s="45"/>
      <c r="AW19" s="38"/>
      <c r="AX19" s="40"/>
      <c r="AY19" s="37"/>
      <c r="AZ19" s="38"/>
      <c r="BA19" s="39"/>
      <c r="BB19" s="37"/>
      <c r="BC19" s="40"/>
      <c r="BD19" s="40"/>
      <c r="BE19" s="37"/>
      <c r="BF19" s="38"/>
      <c r="BG19" s="39"/>
      <c r="BH19" s="37"/>
      <c r="BI19" s="38"/>
      <c r="BJ19" s="39"/>
      <c r="BK19" s="37"/>
      <c r="BL19" s="38"/>
      <c r="BM19" s="39"/>
      <c r="BN19" s="45"/>
      <c r="BO19" s="40"/>
      <c r="BP19" s="39"/>
      <c r="BQ19" s="37"/>
      <c r="BR19" s="38"/>
      <c r="BS19" s="39"/>
      <c r="BT19" s="45"/>
      <c r="BU19" s="38"/>
      <c r="BV19" s="40"/>
      <c r="BW19" s="37"/>
      <c r="BX19" s="38"/>
      <c r="BY19" s="40"/>
      <c r="BZ19" s="37"/>
      <c r="CA19" s="40"/>
      <c r="CB19" s="39"/>
    </row>
    <row r="20" spans="1:80" ht="12.75" customHeight="1">
      <c r="A20" s="708"/>
      <c r="B20" s="708"/>
      <c r="C20" s="705"/>
      <c r="D20" s="7"/>
      <c r="E20" s="9"/>
      <c r="F20" s="11"/>
      <c r="G20" s="10"/>
      <c r="H20" s="11"/>
      <c r="I20" s="16"/>
      <c r="J20" s="17"/>
      <c r="K20" s="19"/>
      <c r="L20" s="16"/>
      <c r="M20" s="17"/>
      <c r="N20" s="18"/>
      <c r="O20" s="130"/>
      <c r="P20" s="17"/>
      <c r="Q20" s="19"/>
      <c r="R20" s="16"/>
      <c r="S20" s="19"/>
      <c r="T20" s="18"/>
      <c r="U20" s="16"/>
      <c r="V20" s="17"/>
      <c r="W20" s="18"/>
      <c r="X20" s="130"/>
      <c r="Y20" s="17"/>
      <c r="Z20" s="19"/>
      <c r="AA20" s="16"/>
      <c r="AB20" s="17"/>
      <c r="AC20" s="18"/>
      <c r="AD20" s="130"/>
      <c r="AE20" s="19"/>
      <c r="AF20" s="19"/>
      <c r="AG20" s="16"/>
      <c r="AH20" s="17"/>
      <c r="AI20" s="18"/>
      <c r="AJ20" s="16"/>
      <c r="AK20" s="17"/>
      <c r="AL20" s="18"/>
      <c r="AM20" s="16"/>
      <c r="AN20" s="17"/>
      <c r="AO20" s="18"/>
      <c r="AP20" s="16"/>
      <c r="AQ20" s="19"/>
      <c r="AR20" s="18"/>
      <c r="AS20" s="16"/>
      <c r="AT20" s="17"/>
      <c r="AU20" s="18"/>
      <c r="AV20" s="130"/>
      <c r="AW20" s="17"/>
      <c r="AX20" s="19"/>
      <c r="AY20" s="16"/>
      <c r="AZ20" s="17"/>
      <c r="BA20" s="18"/>
      <c r="BB20" s="16"/>
      <c r="BC20" s="19"/>
      <c r="BD20" s="19"/>
      <c r="BE20" s="16"/>
      <c r="BF20" s="17"/>
      <c r="BG20" s="18"/>
      <c r="BH20" s="16"/>
      <c r="BI20" s="17"/>
      <c r="BJ20" s="18"/>
      <c r="BK20" s="16"/>
      <c r="BL20" s="17"/>
      <c r="BM20" s="18"/>
      <c r="BN20" s="130"/>
      <c r="BO20" s="19"/>
      <c r="BP20" s="18"/>
      <c r="BQ20" s="16"/>
      <c r="BR20" s="17"/>
      <c r="BS20" s="18"/>
      <c r="BT20" s="130"/>
      <c r="BU20" s="17"/>
      <c r="BV20" s="19"/>
      <c r="BW20" s="16"/>
      <c r="BX20" s="17"/>
      <c r="BY20" s="19"/>
      <c r="BZ20" s="16"/>
      <c r="CA20" s="19"/>
      <c r="CB20" s="18"/>
    </row>
    <row r="21" spans="1:80" ht="13.5" customHeight="1" thickBot="1">
      <c r="A21" s="708"/>
      <c r="B21" s="722"/>
      <c r="C21" s="706"/>
      <c r="D21" s="47" t="s">
        <v>18</v>
      </c>
      <c r="E21" s="126"/>
      <c r="F21" s="127"/>
      <c r="G21" s="32"/>
      <c r="H21" s="127"/>
      <c r="I21" s="155">
        <f>I9+I14</f>
        <v>2226</v>
      </c>
      <c r="J21" s="165">
        <f>J9+J14</f>
        <v>20.968</v>
      </c>
      <c r="K21" s="551">
        <f>K9+K14</f>
        <v>10.386</v>
      </c>
      <c r="L21" s="155">
        <f aca="true" t="shared" si="9" ref="L21:BW21">L9+L14</f>
        <v>2293</v>
      </c>
      <c r="M21" s="165">
        <f t="shared" si="9"/>
        <v>19.016</v>
      </c>
      <c r="N21" s="166">
        <f t="shared" si="9"/>
        <v>8.274999999999999</v>
      </c>
      <c r="O21" s="154">
        <f t="shared" si="9"/>
        <v>2181</v>
      </c>
      <c r="P21" s="165">
        <f t="shared" si="9"/>
        <v>19.267</v>
      </c>
      <c r="Q21" s="551">
        <f t="shared" si="9"/>
        <v>8.432</v>
      </c>
      <c r="R21" s="155">
        <f t="shared" si="9"/>
        <v>2334</v>
      </c>
      <c r="S21" s="165">
        <f t="shared" si="9"/>
        <v>19.73</v>
      </c>
      <c r="T21" s="166">
        <f t="shared" si="9"/>
        <v>8.626000000000001</v>
      </c>
      <c r="U21" s="155">
        <f t="shared" si="9"/>
        <v>2228</v>
      </c>
      <c r="V21" s="165">
        <f t="shared" si="9"/>
        <v>18.924999999999997</v>
      </c>
      <c r="W21" s="166">
        <f t="shared" si="9"/>
        <v>8.236</v>
      </c>
      <c r="X21" s="154">
        <f t="shared" si="9"/>
        <v>2194</v>
      </c>
      <c r="Y21" s="165">
        <f t="shared" si="9"/>
        <v>18.987000000000002</v>
      </c>
      <c r="Z21" s="551">
        <f t="shared" si="9"/>
        <v>8.405000000000001</v>
      </c>
      <c r="AA21" s="155">
        <f t="shared" si="9"/>
        <v>2201</v>
      </c>
      <c r="AB21" s="165">
        <f t="shared" si="9"/>
        <v>19.514</v>
      </c>
      <c r="AC21" s="166">
        <f t="shared" si="9"/>
        <v>8.547</v>
      </c>
      <c r="AD21" s="154">
        <f t="shared" si="9"/>
        <v>2050</v>
      </c>
      <c r="AE21" s="165">
        <f t="shared" si="9"/>
        <v>18.396</v>
      </c>
      <c r="AF21" s="551">
        <f t="shared" si="9"/>
        <v>7.869999999999999</v>
      </c>
      <c r="AG21" s="155">
        <f t="shared" si="9"/>
        <v>2091.436235124821</v>
      </c>
      <c r="AH21" s="165">
        <f t="shared" si="9"/>
        <v>19.035000000000004</v>
      </c>
      <c r="AI21" s="166">
        <f t="shared" si="9"/>
        <v>9.113</v>
      </c>
      <c r="AJ21" s="155">
        <f t="shared" si="9"/>
        <v>2582</v>
      </c>
      <c r="AK21" s="165">
        <f t="shared" si="9"/>
        <v>22.275999999999996</v>
      </c>
      <c r="AL21" s="166">
        <f t="shared" si="9"/>
        <v>11.419</v>
      </c>
      <c r="AM21" s="155">
        <f t="shared" si="9"/>
        <v>2495</v>
      </c>
      <c r="AN21" s="165">
        <f t="shared" si="9"/>
        <v>21.964</v>
      </c>
      <c r="AO21" s="166">
        <f t="shared" si="9"/>
        <v>11.405999999999999</v>
      </c>
      <c r="AP21" s="155">
        <f t="shared" si="9"/>
        <v>2718</v>
      </c>
      <c r="AQ21" s="165">
        <f t="shared" si="9"/>
        <v>23.785999999999998</v>
      </c>
      <c r="AR21" s="165">
        <f t="shared" si="9"/>
        <v>11.822000000000001</v>
      </c>
      <c r="AS21" s="155">
        <f t="shared" si="9"/>
        <v>2523</v>
      </c>
      <c r="AT21" s="165">
        <f t="shared" si="9"/>
        <v>22.503999999999998</v>
      </c>
      <c r="AU21" s="165">
        <f t="shared" si="9"/>
        <v>11.049</v>
      </c>
      <c r="AV21" s="155">
        <f t="shared" si="9"/>
        <v>2443</v>
      </c>
      <c r="AW21" s="165">
        <f t="shared" si="9"/>
        <v>20.092</v>
      </c>
      <c r="AX21" s="165">
        <f t="shared" si="9"/>
        <v>10.977999999999998</v>
      </c>
      <c r="AY21" s="155">
        <f t="shared" si="9"/>
        <v>2680</v>
      </c>
      <c r="AZ21" s="165">
        <f t="shared" si="9"/>
        <v>22.570999999999998</v>
      </c>
      <c r="BA21" s="165">
        <f t="shared" si="9"/>
        <v>11.93</v>
      </c>
      <c r="BB21" s="155">
        <f t="shared" si="9"/>
        <v>2702</v>
      </c>
      <c r="BC21" s="165">
        <f t="shared" si="9"/>
        <v>23.669</v>
      </c>
      <c r="BD21" s="551">
        <f t="shared" si="9"/>
        <v>12.629000000000001</v>
      </c>
      <c r="BE21" s="155">
        <f t="shared" si="9"/>
        <v>2537</v>
      </c>
      <c r="BF21" s="165">
        <f t="shared" si="9"/>
        <v>22.344</v>
      </c>
      <c r="BG21" s="166">
        <f t="shared" si="9"/>
        <v>12.062000000000001</v>
      </c>
      <c r="BH21" s="155">
        <f t="shared" si="9"/>
        <v>2357</v>
      </c>
      <c r="BI21" s="165">
        <f t="shared" si="9"/>
        <v>21.608999999999998</v>
      </c>
      <c r="BJ21" s="166">
        <f t="shared" si="9"/>
        <v>11.389</v>
      </c>
      <c r="BK21" s="155">
        <f t="shared" si="9"/>
        <v>2223</v>
      </c>
      <c r="BL21" s="165">
        <f t="shared" si="9"/>
        <v>19.951</v>
      </c>
      <c r="BM21" s="166">
        <f t="shared" si="9"/>
        <v>10.011</v>
      </c>
      <c r="BN21" s="154">
        <f t="shared" si="9"/>
        <v>2091</v>
      </c>
      <c r="BO21" s="165">
        <f t="shared" si="9"/>
        <v>18.691</v>
      </c>
      <c r="BP21" s="165">
        <f t="shared" si="9"/>
        <v>8.572000000000001</v>
      </c>
      <c r="BQ21" s="155">
        <f t="shared" si="9"/>
        <v>2077</v>
      </c>
      <c r="BR21" s="165">
        <f t="shared" si="9"/>
        <v>18.516</v>
      </c>
      <c r="BS21" s="165">
        <f t="shared" si="9"/>
        <v>8.713000000000001</v>
      </c>
      <c r="BT21" s="155">
        <f t="shared" si="9"/>
        <v>2272</v>
      </c>
      <c r="BU21" s="165">
        <f t="shared" si="9"/>
        <v>19.475</v>
      </c>
      <c r="BV21" s="165">
        <f t="shared" si="9"/>
        <v>9.761</v>
      </c>
      <c r="BW21" s="155">
        <f t="shared" si="9"/>
        <v>2273</v>
      </c>
      <c r="BX21" s="165">
        <f>BX9+BX14</f>
        <v>19.881</v>
      </c>
      <c r="BY21" s="551">
        <f>BY9+BY14</f>
        <v>10.064</v>
      </c>
      <c r="BZ21" s="155">
        <f>BZ9+BZ14</f>
        <v>2243</v>
      </c>
      <c r="CA21" s="165">
        <f>CA9+CA14</f>
        <v>20.043</v>
      </c>
      <c r="CB21" s="166">
        <f>CB9+CB14</f>
        <v>9.940999999999999</v>
      </c>
    </row>
    <row r="22" spans="1:80" ht="11.25" customHeight="1">
      <c r="A22" s="708"/>
      <c r="B22" s="707" t="s">
        <v>19</v>
      </c>
      <c r="C22" s="667" t="s">
        <v>20</v>
      </c>
      <c r="D22" s="668"/>
      <c r="E22" s="668"/>
      <c r="F22" s="686"/>
      <c r="G22" s="667"/>
      <c r="H22" s="686"/>
      <c r="I22" s="12" t="s">
        <v>3</v>
      </c>
      <c r="J22" s="13" t="s">
        <v>4</v>
      </c>
      <c r="K22" s="15" t="s">
        <v>5</v>
      </c>
      <c r="L22" s="12" t="s">
        <v>3</v>
      </c>
      <c r="M22" s="13" t="s">
        <v>4</v>
      </c>
      <c r="N22" s="14" t="s">
        <v>5</v>
      </c>
      <c r="O22" s="129" t="s">
        <v>3</v>
      </c>
      <c r="P22" s="13" t="s">
        <v>4</v>
      </c>
      <c r="Q22" s="15" t="s">
        <v>5</v>
      </c>
      <c r="R22" s="12" t="s">
        <v>3</v>
      </c>
      <c r="S22" s="13" t="s">
        <v>4</v>
      </c>
      <c r="T22" s="14" t="s">
        <v>5</v>
      </c>
      <c r="U22" s="12" t="s">
        <v>3</v>
      </c>
      <c r="V22" s="13" t="s">
        <v>4</v>
      </c>
      <c r="W22" s="14" t="s">
        <v>5</v>
      </c>
      <c r="X22" s="129" t="s">
        <v>3</v>
      </c>
      <c r="Y22" s="13" t="s">
        <v>4</v>
      </c>
      <c r="Z22" s="15" t="s">
        <v>5</v>
      </c>
      <c r="AA22" s="12" t="s">
        <v>3</v>
      </c>
      <c r="AB22" s="13" t="s">
        <v>4</v>
      </c>
      <c r="AC22" s="14" t="s">
        <v>5</v>
      </c>
      <c r="AD22" s="129" t="s">
        <v>3</v>
      </c>
      <c r="AE22" s="13" t="s">
        <v>4</v>
      </c>
      <c r="AF22" s="15" t="s">
        <v>5</v>
      </c>
      <c r="AG22" s="12" t="s">
        <v>3</v>
      </c>
      <c r="AH22" s="13" t="s">
        <v>4</v>
      </c>
      <c r="AI22" s="14" t="s">
        <v>5</v>
      </c>
      <c r="AJ22" s="12" t="s">
        <v>3</v>
      </c>
      <c r="AK22" s="13" t="s">
        <v>4</v>
      </c>
      <c r="AL22" s="14" t="s">
        <v>5</v>
      </c>
      <c r="AM22" s="12" t="s">
        <v>3</v>
      </c>
      <c r="AN22" s="13" t="s">
        <v>4</v>
      </c>
      <c r="AO22" s="14" t="s">
        <v>5</v>
      </c>
      <c r="AP22" s="129" t="s">
        <v>3</v>
      </c>
      <c r="AQ22" s="13" t="s">
        <v>4</v>
      </c>
      <c r="AR22" s="14" t="s">
        <v>5</v>
      </c>
      <c r="AS22" s="12" t="s">
        <v>3</v>
      </c>
      <c r="AT22" s="13" t="s">
        <v>4</v>
      </c>
      <c r="AU22" s="14" t="s">
        <v>5</v>
      </c>
      <c r="AV22" s="129" t="s">
        <v>3</v>
      </c>
      <c r="AW22" s="13" t="s">
        <v>4</v>
      </c>
      <c r="AX22" s="14" t="s">
        <v>5</v>
      </c>
      <c r="AY22" s="12" t="s">
        <v>3</v>
      </c>
      <c r="AZ22" s="13" t="s">
        <v>4</v>
      </c>
      <c r="BA22" s="14" t="s">
        <v>5</v>
      </c>
      <c r="BB22" s="129" t="s">
        <v>3</v>
      </c>
      <c r="BC22" s="13" t="s">
        <v>4</v>
      </c>
      <c r="BD22" s="15" t="s">
        <v>5</v>
      </c>
      <c r="BE22" s="12" t="s">
        <v>3</v>
      </c>
      <c r="BF22" s="13" t="s">
        <v>4</v>
      </c>
      <c r="BG22" s="14" t="s">
        <v>5</v>
      </c>
      <c r="BH22" s="12" t="s">
        <v>3</v>
      </c>
      <c r="BI22" s="13" t="s">
        <v>4</v>
      </c>
      <c r="BJ22" s="14" t="s">
        <v>5</v>
      </c>
      <c r="BK22" s="12" t="s">
        <v>3</v>
      </c>
      <c r="BL22" s="13" t="s">
        <v>4</v>
      </c>
      <c r="BM22" s="14" t="s">
        <v>5</v>
      </c>
      <c r="BN22" s="129" t="s">
        <v>3</v>
      </c>
      <c r="BO22" s="13" t="s">
        <v>4</v>
      </c>
      <c r="BP22" s="14" t="s">
        <v>5</v>
      </c>
      <c r="BQ22" s="12" t="s">
        <v>3</v>
      </c>
      <c r="BR22" s="13" t="s">
        <v>4</v>
      </c>
      <c r="BS22" s="14" t="s">
        <v>5</v>
      </c>
      <c r="BT22" s="129" t="s">
        <v>3</v>
      </c>
      <c r="BU22" s="13" t="s">
        <v>4</v>
      </c>
      <c r="BV22" s="14" t="s">
        <v>5</v>
      </c>
      <c r="BW22" s="12" t="s">
        <v>3</v>
      </c>
      <c r="BX22" s="13" t="s">
        <v>4</v>
      </c>
      <c r="BY22" s="14" t="s">
        <v>5</v>
      </c>
      <c r="BZ22" s="129" t="s">
        <v>3</v>
      </c>
      <c r="CA22" s="13" t="s">
        <v>4</v>
      </c>
      <c r="CB22" s="14" t="s">
        <v>5</v>
      </c>
    </row>
    <row r="23" spans="1:80" ht="13.5" customHeight="1" thickBot="1">
      <c r="A23" s="708"/>
      <c r="B23" s="708"/>
      <c r="C23" s="689"/>
      <c r="D23" s="676"/>
      <c r="E23" s="676"/>
      <c r="F23" s="711"/>
      <c r="G23" s="689"/>
      <c r="H23" s="711"/>
      <c r="I23" s="144" t="s">
        <v>6</v>
      </c>
      <c r="J23" s="477" t="s">
        <v>7</v>
      </c>
      <c r="K23" s="540" t="s">
        <v>8</v>
      </c>
      <c r="L23" s="16" t="s">
        <v>6</v>
      </c>
      <c r="M23" s="17" t="s">
        <v>7</v>
      </c>
      <c r="N23" s="18" t="s">
        <v>8</v>
      </c>
      <c r="O23" s="138" t="s">
        <v>6</v>
      </c>
      <c r="P23" s="477" t="s">
        <v>7</v>
      </c>
      <c r="Q23" s="540" t="s">
        <v>8</v>
      </c>
      <c r="R23" s="16" t="s">
        <v>6</v>
      </c>
      <c r="S23" s="17" t="s">
        <v>7</v>
      </c>
      <c r="T23" s="18" t="s">
        <v>8</v>
      </c>
      <c r="U23" s="144" t="s">
        <v>6</v>
      </c>
      <c r="V23" s="477" t="s">
        <v>7</v>
      </c>
      <c r="W23" s="478" t="s">
        <v>8</v>
      </c>
      <c r="X23" s="130" t="s">
        <v>6</v>
      </c>
      <c r="Y23" s="17" t="s">
        <v>7</v>
      </c>
      <c r="Z23" s="19" t="s">
        <v>8</v>
      </c>
      <c r="AA23" s="144" t="s">
        <v>6</v>
      </c>
      <c r="AB23" s="477" t="s">
        <v>7</v>
      </c>
      <c r="AC23" s="478" t="s">
        <v>8</v>
      </c>
      <c r="AD23" s="130" t="s">
        <v>6</v>
      </c>
      <c r="AE23" s="17" t="s">
        <v>7</v>
      </c>
      <c r="AF23" s="19" t="s">
        <v>8</v>
      </c>
      <c r="AG23" s="144" t="s">
        <v>6</v>
      </c>
      <c r="AH23" s="477" t="s">
        <v>7</v>
      </c>
      <c r="AI23" s="478" t="s">
        <v>8</v>
      </c>
      <c r="AJ23" s="144" t="s">
        <v>6</v>
      </c>
      <c r="AK23" s="477" t="s">
        <v>7</v>
      </c>
      <c r="AL23" s="478" t="s">
        <v>8</v>
      </c>
      <c r="AM23" s="144" t="s">
        <v>6</v>
      </c>
      <c r="AN23" s="477" t="s">
        <v>7</v>
      </c>
      <c r="AO23" s="478" t="s">
        <v>8</v>
      </c>
      <c r="AP23" s="130" t="s">
        <v>6</v>
      </c>
      <c r="AQ23" s="17" t="s">
        <v>7</v>
      </c>
      <c r="AR23" s="18" t="s">
        <v>8</v>
      </c>
      <c r="AS23" s="144" t="s">
        <v>6</v>
      </c>
      <c r="AT23" s="477" t="s">
        <v>7</v>
      </c>
      <c r="AU23" s="478" t="s">
        <v>8</v>
      </c>
      <c r="AV23" s="130" t="s">
        <v>6</v>
      </c>
      <c r="AW23" s="17" t="s">
        <v>7</v>
      </c>
      <c r="AX23" s="18" t="s">
        <v>8</v>
      </c>
      <c r="AY23" s="144" t="s">
        <v>6</v>
      </c>
      <c r="AZ23" s="477" t="s">
        <v>7</v>
      </c>
      <c r="BA23" s="478" t="s">
        <v>8</v>
      </c>
      <c r="BB23" s="130" t="s">
        <v>6</v>
      </c>
      <c r="BC23" s="17" t="s">
        <v>7</v>
      </c>
      <c r="BD23" s="19" t="s">
        <v>8</v>
      </c>
      <c r="BE23" s="144" t="s">
        <v>6</v>
      </c>
      <c r="BF23" s="477" t="s">
        <v>7</v>
      </c>
      <c r="BG23" s="478" t="s">
        <v>8</v>
      </c>
      <c r="BH23" s="16" t="s">
        <v>6</v>
      </c>
      <c r="BI23" s="17" t="s">
        <v>7</v>
      </c>
      <c r="BJ23" s="18" t="s">
        <v>8</v>
      </c>
      <c r="BK23" s="144" t="s">
        <v>6</v>
      </c>
      <c r="BL23" s="477" t="s">
        <v>7</v>
      </c>
      <c r="BM23" s="478" t="s">
        <v>8</v>
      </c>
      <c r="BN23" s="130" t="s">
        <v>6</v>
      </c>
      <c r="BO23" s="17" t="s">
        <v>7</v>
      </c>
      <c r="BP23" s="18" t="s">
        <v>8</v>
      </c>
      <c r="BQ23" s="144" t="s">
        <v>6</v>
      </c>
      <c r="BR23" s="477" t="s">
        <v>7</v>
      </c>
      <c r="BS23" s="478" t="s">
        <v>8</v>
      </c>
      <c r="BT23" s="130" t="s">
        <v>6</v>
      </c>
      <c r="BU23" s="17" t="s">
        <v>7</v>
      </c>
      <c r="BV23" s="18" t="s">
        <v>8</v>
      </c>
      <c r="BW23" s="144" t="s">
        <v>6</v>
      </c>
      <c r="BX23" s="477" t="s">
        <v>7</v>
      </c>
      <c r="BY23" s="478" t="s">
        <v>8</v>
      </c>
      <c r="BZ23" s="130" t="s">
        <v>6</v>
      </c>
      <c r="CA23" s="17" t="s">
        <v>7</v>
      </c>
      <c r="CB23" s="18" t="s">
        <v>8</v>
      </c>
    </row>
    <row r="24" spans="1:80" ht="12.75" customHeight="1">
      <c r="A24" s="708"/>
      <c r="B24" s="708"/>
      <c r="C24" s="85" t="s">
        <v>237</v>
      </c>
      <c r="D24" s="100"/>
      <c r="E24" s="168" t="s">
        <v>42</v>
      </c>
      <c r="F24" s="40"/>
      <c r="G24" s="37"/>
      <c r="H24" s="39"/>
      <c r="I24" s="169">
        <v>54</v>
      </c>
      <c r="J24" s="75">
        <v>0.528</v>
      </c>
      <c r="K24" s="77">
        <v>0.144</v>
      </c>
      <c r="L24" s="161">
        <v>70</v>
      </c>
      <c r="M24" s="75">
        <v>0.672</v>
      </c>
      <c r="N24" s="76">
        <v>0.102</v>
      </c>
      <c r="O24" s="169">
        <v>55</v>
      </c>
      <c r="P24" s="75">
        <v>0.53</v>
      </c>
      <c r="Q24" s="77">
        <v>0.088</v>
      </c>
      <c r="R24" s="161">
        <v>65</v>
      </c>
      <c r="S24" s="75">
        <v>0.636</v>
      </c>
      <c r="T24" s="76">
        <v>0.102</v>
      </c>
      <c r="U24" s="161">
        <v>54</v>
      </c>
      <c r="V24" s="75">
        <v>0.528</v>
      </c>
      <c r="W24" s="76">
        <v>0.096</v>
      </c>
      <c r="X24" s="169">
        <v>56</v>
      </c>
      <c r="Y24" s="75">
        <v>0.54</v>
      </c>
      <c r="Z24" s="76">
        <v>0.12</v>
      </c>
      <c r="AA24" s="169">
        <v>61</v>
      </c>
      <c r="AB24" s="75">
        <v>0.582</v>
      </c>
      <c r="AC24" s="77">
        <v>0.173</v>
      </c>
      <c r="AD24" s="161">
        <v>38</v>
      </c>
      <c r="AE24" s="75">
        <v>0.336</v>
      </c>
      <c r="AF24" s="76">
        <v>0.244</v>
      </c>
      <c r="AG24" s="161">
        <v>38.27449892903619</v>
      </c>
      <c r="AH24" s="75">
        <v>0.318</v>
      </c>
      <c r="AI24" s="77">
        <v>0.206</v>
      </c>
      <c r="AJ24" s="161">
        <v>56</v>
      </c>
      <c r="AK24" s="75">
        <v>0.462</v>
      </c>
      <c r="AL24" s="76">
        <v>0.244</v>
      </c>
      <c r="AM24" s="552">
        <v>63</v>
      </c>
      <c r="AN24" s="79">
        <v>0.576</v>
      </c>
      <c r="AO24" s="76">
        <v>0.304</v>
      </c>
      <c r="AP24" s="161">
        <v>65</v>
      </c>
      <c r="AQ24" s="75">
        <v>0.6</v>
      </c>
      <c r="AR24" s="76">
        <v>0.322</v>
      </c>
      <c r="AS24" s="169">
        <v>71</v>
      </c>
      <c r="AT24" s="75">
        <v>0.642</v>
      </c>
      <c r="AU24" s="77">
        <v>0.372</v>
      </c>
      <c r="AV24" s="161">
        <v>58</v>
      </c>
      <c r="AW24" s="75">
        <v>0.486</v>
      </c>
      <c r="AX24" s="76">
        <v>0.332</v>
      </c>
      <c r="AY24" s="169">
        <v>71</v>
      </c>
      <c r="AZ24" s="75">
        <v>0.636</v>
      </c>
      <c r="BA24" s="77">
        <v>0.398</v>
      </c>
      <c r="BB24" s="161">
        <v>54</v>
      </c>
      <c r="BC24" s="75">
        <v>0.486</v>
      </c>
      <c r="BD24" s="77">
        <v>0.27</v>
      </c>
      <c r="BE24" s="161">
        <v>52</v>
      </c>
      <c r="BF24" s="75">
        <v>0.45</v>
      </c>
      <c r="BG24" s="76">
        <v>0.25</v>
      </c>
      <c r="BH24" s="161">
        <v>55</v>
      </c>
      <c r="BI24" s="75">
        <v>0.51</v>
      </c>
      <c r="BJ24" s="76">
        <v>0.174</v>
      </c>
      <c r="BK24" s="161">
        <v>55</v>
      </c>
      <c r="BL24" s="75">
        <v>0.51</v>
      </c>
      <c r="BM24" s="76">
        <v>0.132</v>
      </c>
      <c r="BN24" s="169">
        <v>46</v>
      </c>
      <c r="BO24" s="75">
        <v>0.438</v>
      </c>
      <c r="BP24" s="77">
        <v>0.166</v>
      </c>
      <c r="BQ24" s="161">
        <v>41</v>
      </c>
      <c r="BR24" s="75">
        <v>0.384</v>
      </c>
      <c r="BS24" s="76">
        <v>0.136</v>
      </c>
      <c r="BT24" s="169">
        <v>67</v>
      </c>
      <c r="BU24" s="75">
        <v>0.624</v>
      </c>
      <c r="BV24" s="77">
        <v>0.442</v>
      </c>
      <c r="BW24" s="161">
        <v>70</v>
      </c>
      <c r="BX24" s="75">
        <v>0.624</v>
      </c>
      <c r="BY24" s="76">
        <v>0.448</v>
      </c>
      <c r="BZ24" s="169">
        <v>65</v>
      </c>
      <c r="CA24" s="75">
        <v>0.606</v>
      </c>
      <c r="CB24" s="39">
        <v>0.412</v>
      </c>
    </row>
    <row r="25" spans="1:80" s="104" customFormat="1" ht="12" customHeight="1">
      <c r="A25" s="708"/>
      <c r="B25" s="708"/>
      <c r="C25" s="91" t="s">
        <v>238</v>
      </c>
      <c r="D25" s="95"/>
      <c r="E25" s="172" t="s">
        <v>23</v>
      </c>
      <c r="F25" s="175"/>
      <c r="G25" s="553"/>
      <c r="H25" s="554"/>
      <c r="I25" s="110">
        <v>77</v>
      </c>
      <c r="J25" s="555">
        <v>0.762</v>
      </c>
      <c r="K25" s="498">
        <v>0.314</v>
      </c>
      <c r="L25" s="108">
        <v>77</v>
      </c>
      <c r="M25" s="555">
        <v>0.739</v>
      </c>
      <c r="N25" s="497">
        <v>0.323</v>
      </c>
      <c r="O25" s="110">
        <v>78</v>
      </c>
      <c r="P25" s="555">
        <v>0.761</v>
      </c>
      <c r="Q25" s="498">
        <v>0.312</v>
      </c>
      <c r="R25" s="108">
        <v>76</v>
      </c>
      <c r="S25" s="555">
        <v>0.738</v>
      </c>
      <c r="T25" s="497">
        <v>0.296</v>
      </c>
      <c r="U25" s="108">
        <v>51</v>
      </c>
      <c r="V25" s="555">
        <v>0.498</v>
      </c>
      <c r="W25" s="497">
        <v>0.26</v>
      </c>
      <c r="X25" s="110">
        <v>68</v>
      </c>
      <c r="Y25" s="555">
        <v>0.661</v>
      </c>
      <c r="Z25" s="497">
        <v>0.264</v>
      </c>
      <c r="AA25" s="110">
        <v>52</v>
      </c>
      <c r="AB25" s="555">
        <v>0.493</v>
      </c>
      <c r="AC25" s="498">
        <v>0.276</v>
      </c>
      <c r="AD25" s="108">
        <v>46</v>
      </c>
      <c r="AE25" s="555">
        <v>0.406</v>
      </c>
      <c r="AF25" s="497">
        <v>0.218</v>
      </c>
      <c r="AG25" s="108">
        <v>48.14402381010842</v>
      </c>
      <c r="AH25" s="555">
        <v>0.4</v>
      </c>
      <c r="AI25" s="498">
        <v>0.24</v>
      </c>
      <c r="AJ25" s="108">
        <v>56</v>
      </c>
      <c r="AK25" s="555">
        <v>0.463</v>
      </c>
      <c r="AL25" s="497">
        <v>0.263</v>
      </c>
      <c r="AM25" s="108">
        <v>51</v>
      </c>
      <c r="AN25" s="555">
        <v>0.468</v>
      </c>
      <c r="AO25" s="497">
        <v>0.242</v>
      </c>
      <c r="AP25" s="108">
        <v>54</v>
      </c>
      <c r="AQ25" s="555">
        <v>0.497</v>
      </c>
      <c r="AR25" s="497">
        <v>0.289</v>
      </c>
      <c r="AS25" s="110">
        <v>73</v>
      </c>
      <c r="AT25" s="555">
        <v>0.654</v>
      </c>
      <c r="AU25" s="498">
        <v>0.301</v>
      </c>
      <c r="AV25" s="108">
        <v>70</v>
      </c>
      <c r="AW25" s="555">
        <v>0.583</v>
      </c>
      <c r="AX25" s="497">
        <v>0.352</v>
      </c>
      <c r="AY25" s="110">
        <v>78</v>
      </c>
      <c r="AZ25" s="555">
        <v>0.697</v>
      </c>
      <c r="BA25" s="498">
        <v>0.4</v>
      </c>
      <c r="BB25" s="108">
        <v>85</v>
      </c>
      <c r="BC25" s="555">
        <v>0.762</v>
      </c>
      <c r="BD25" s="498">
        <v>0.355</v>
      </c>
      <c r="BE25" s="108">
        <v>81</v>
      </c>
      <c r="BF25" s="555">
        <v>0.692</v>
      </c>
      <c r="BG25" s="497">
        <v>0.368</v>
      </c>
      <c r="BH25" s="108">
        <v>85</v>
      </c>
      <c r="BI25" s="555">
        <v>0.778</v>
      </c>
      <c r="BJ25" s="497">
        <v>0.377</v>
      </c>
      <c r="BK25" s="108">
        <v>84</v>
      </c>
      <c r="BL25" s="555">
        <v>0.775</v>
      </c>
      <c r="BM25" s="497">
        <v>0.401</v>
      </c>
      <c r="BN25" s="110">
        <v>83</v>
      </c>
      <c r="BO25" s="555">
        <v>0.798</v>
      </c>
      <c r="BP25" s="498">
        <v>0.402</v>
      </c>
      <c r="BQ25" s="108">
        <v>77</v>
      </c>
      <c r="BR25" s="555">
        <v>0.72</v>
      </c>
      <c r="BS25" s="497">
        <v>0.372</v>
      </c>
      <c r="BT25" s="110">
        <v>80</v>
      </c>
      <c r="BU25" s="555">
        <v>0.743</v>
      </c>
      <c r="BV25" s="498">
        <v>0.331</v>
      </c>
      <c r="BW25" s="108">
        <v>83</v>
      </c>
      <c r="BX25" s="555">
        <v>0.74</v>
      </c>
      <c r="BY25" s="497">
        <v>0.325</v>
      </c>
      <c r="BZ25" s="110">
        <v>78</v>
      </c>
      <c r="CA25" s="555">
        <v>0.721</v>
      </c>
      <c r="CB25" s="93">
        <v>0.299</v>
      </c>
    </row>
    <row r="26" spans="1:80" s="104" customFormat="1" ht="12" customHeight="1">
      <c r="A26" s="708"/>
      <c r="B26" s="708"/>
      <c r="C26" s="91" t="s">
        <v>239</v>
      </c>
      <c r="D26" s="95"/>
      <c r="E26" s="172" t="s">
        <v>68</v>
      </c>
      <c r="F26" s="175"/>
      <c r="G26" s="92"/>
      <c r="H26" s="93"/>
      <c r="I26" s="110">
        <v>96</v>
      </c>
      <c r="J26" s="179">
        <v>0.941</v>
      </c>
      <c r="K26" s="498">
        <v>0.847</v>
      </c>
      <c r="L26" s="108">
        <v>102</v>
      </c>
      <c r="M26" s="179">
        <v>0.985</v>
      </c>
      <c r="N26" s="497">
        <v>0.906</v>
      </c>
      <c r="O26" s="110">
        <v>102</v>
      </c>
      <c r="P26" s="179">
        <v>0.987</v>
      </c>
      <c r="Q26" s="498">
        <v>0.886</v>
      </c>
      <c r="R26" s="108">
        <v>133</v>
      </c>
      <c r="S26" s="179">
        <v>1.29</v>
      </c>
      <c r="T26" s="497">
        <v>1.016</v>
      </c>
      <c r="U26" s="108">
        <v>139</v>
      </c>
      <c r="V26" s="179">
        <v>1.351</v>
      </c>
      <c r="W26" s="497">
        <v>1.043</v>
      </c>
      <c r="X26" s="110">
        <v>143</v>
      </c>
      <c r="Y26" s="179">
        <v>1.39</v>
      </c>
      <c r="Z26" s="497">
        <v>1.066</v>
      </c>
      <c r="AA26" s="110">
        <v>147</v>
      </c>
      <c r="AB26" s="179">
        <v>1.398</v>
      </c>
      <c r="AC26" s="498">
        <v>1.079</v>
      </c>
      <c r="AD26" s="108">
        <v>156</v>
      </c>
      <c r="AE26" s="179">
        <v>1.382</v>
      </c>
      <c r="AF26" s="497">
        <v>1.034</v>
      </c>
      <c r="AG26" s="108">
        <v>119.39717904906888</v>
      </c>
      <c r="AH26" s="179">
        <v>0.992</v>
      </c>
      <c r="AI26" s="498">
        <v>0.89</v>
      </c>
      <c r="AJ26" s="108">
        <v>134</v>
      </c>
      <c r="AK26" s="179">
        <v>1.109</v>
      </c>
      <c r="AL26" s="497">
        <v>0.97</v>
      </c>
      <c r="AM26" s="108">
        <v>119</v>
      </c>
      <c r="AN26" s="179">
        <v>1.088</v>
      </c>
      <c r="AO26" s="497">
        <v>0.959</v>
      </c>
      <c r="AP26" s="108">
        <v>109</v>
      </c>
      <c r="AQ26" s="179">
        <v>0.994</v>
      </c>
      <c r="AR26" s="497">
        <v>0.899</v>
      </c>
      <c r="AS26" s="110">
        <v>100</v>
      </c>
      <c r="AT26" s="179">
        <v>0.901</v>
      </c>
      <c r="AU26" s="498">
        <v>0.798</v>
      </c>
      <c r="AV26" s="108">
        <v>126</v>
      </c>
      <c r="AW26" s="179">
        <v>1.057</v>
      </c>
      <c r="AX26" s="497">
        <v>0.971</v>
      </c>
      <c r="AY26" s="110">
        <v>145</v>
      </c>
      <c r="AZ26" s="179">
        <v>1.295</v>
      </c>
      <c r="BA26" s="179">
        <v>1.061</v>
      </c>
      <c r="BB26" s="178">
        <v>169</v>
      </c>
      <c r="BC26" s="179">
        <v>1.513</v>
      </c>
      <c r="BD26" s="498">
        <v>1.132</v>
      </c>
      <c r="BE26" s="108">
        <v>174</v>
      </c>
      <c r="BF26" s="179">
        <v>1.495</v>
      </c>
      <c r="BG26" s="497">
        <v>1.13</v>
      </c>
      <c r="BH26" s="108">
        <v>157</v>
      </c>
      <c r="BI26" s="179">
        <v>1.447</v>
      </c>
      <c r="BJ26" s="497">
        <v>1.061</v>
      </c>
      <c r="BK26" s="108">
        <v>142</v>
      </c>
      <c r="BL26" s="179">
        <v>1.308</v>
      </c>
      <c r="BM26" s="497">
        <v>1.012</v>
      </c>
      <c r="BN26" s="110">
        <v>145</v>
      </c>
      <c r="BO26" s="179">
        <v>1.397</v>
      </c>
      <c r="BP26" s="498">
        <v>1.076</v>
      </c>
      <c r="BQ26" s="108">
        <v>111</v>
      </c>
      <c r="BR26" s="179">
        <v>1.03</v>
      </c>
      <c r="BS26" s="497">
        <v>0.932</v>
      </c>
      <c r="BT26" s="110">
        <v>106</v>
      </c>
      <c r="BU26" s="179">
        <v>0.98</v>
      </c>
      <c r="BV26" s="498">
        <v>0.901</v>
      </c>
      <c r="BW26" s="108">
        <v>105</v>
      </c>
      <c r="BX26" s="179">
        <v>0.942</v>
      </c>
      <c r="BY26" s="497">
        <v>0.901</v>
      </c>
      <c r="BZ26" s="110">
        <v>103</v>
      </c>
      <c r="CA26" s="179">
        <v>0.956</v>
      </c>
      <c r="CB26" s="93">
        <v>0.913</v>
      </c>
    </row>
    <row r="27" spans="1:80" s="104" customFormat="1" ht="12.75" customHeight="1">
      <c r="A27" s="708"/>
      <c r="B27" s="708"/>
      <c r="C27" s="556" t="s">
        <v>240</v>
      </c>
      <c r="D27" s="557"/>
      <c r="E27" s="172" t="s">
        <v>51</v>
      </c>
      <c r="F27" s="175"/>
      <c r="G27" s="92"/>
      <c r="H27" s="93"/>
      <c r="I27" s="558">
        <v>19</v>
      </c>
      <c r="J27" s="555">
        <v>0.189</v>
      </c>
      <c r="K27" s="559">
        <v>0.071</v>
      </c>
      <c r="L27" s="560">
        <v>50</v>
      </c>
      <c r="M27" s="555">
        <v>0.486</v>
      </c>
      <c r="N27" s="561">
        <v>0.592</v>
      </c>
      <c r="O27" s="558">
        <v>51</v>
      </c>
      <c r="P27" s="555">
        <v>0.495</v>
      </c>
      <c r="Q27" s="559">
        <v>0.595</v>
      </c>
      <c r="R27" s="560">
        <v>49</v>
      </c>
      <c r="S27" s="555">
        <v>0.477</v>
      </c>
      <c r="T27" s="497">
        <v>0.588</v>
      </c>
      <c r="U27" s="560">
        <v>37</v>
      </c>
      <c r="V27" s="555">
        <v>0.36</v>
      </c>
      <c r="W27" s="561">
        <v>0.424</v>
      </c>
      <c r="X27" s="558">
        <v>51</v>
      </c>
      <c r="Y27" s="555">
        <v>0.495</v>
      </c>
      <c r="Z27" s="561">
        <v>0.478</v>
      </c>
      <c r="AA27" s="558">
        <v>52</v>
      </c>
      <c r="AB27" s="555">
        <v>0.495</v>
      </c>
      <c r="AC27" s="559">
        <v>0.46</v>
      </c>
      <c r="AD27" s="560">
        <v>37</v>
      </c>
      <c r="AE27" s="555">
        <v>0.324</v>
      </c>
      <c r="AF27" s="497">
        <v>0.401</v>
      </c>
      <c r="AG27" s="560">
        <v>45.49610250055245</v>
      </c>
      <c r="AH27" s="555">
        <v>0.378</v>
      </c>
      <c r="AI27" s="559">
        <v>0.423</v>
      </c>
      <c r="AJ27" s="560">
        <v>60</v>
      </c>
      <c r="AK27" s="555">
        <v>0.495</v>
      </c>
      <c r="AL27" s="561">
        <v>0.584</v>
      </c>
      <c r="AM27" s="560">
        <v>55</v>
      </c>
      <c r="AN27" s="555">
        <v>0.504</v>
      </c>
      <c r="AO27" s="561">
        <v>0.588</v>
      </c>
      <c r="AP27" s="560">
        <v>52</v>
      </c>
      <c r="AQ27" s="555">
        <v>0.477</v>
      </c>
      <c r="AR27" s="497">
        <v>0.54</v>
      </c>
      <c r="AS27" s="558">
        <v>28</v>
      </c>
      <c r="AT27" s="555">
        <v>0.252</v>
      </c>
      <c r="AU27" s="559">
        <v>0.225</v>
      </c>
      <c r="AV27" s="560">
        <v>60</v>
      </c>
      <c r="AW27" s="555">
        <v>0.504</v>
      </c>
      <c r="AX27" s="561">
        <v>0.567</v>
      </c>
      <c r="AY27" s="558">
        <v>60</v>
      </c>
      <c r="AZ27" s="555">
        <v>0.54</v>
      </c>
      <c r="BA27" s="559">
        <v>0.503</v>
      </c>
      <c r="BB27" s="560">
        <v>55</v>
      </c>
      <c r="BC27" s="555">
        <v>0.495</v>
      </c>
      <c r="BD27" s="498">
        <v>0.44</v>
      </c>
      <c r="BE27" s="560">
        <v>47</v>
      </c>
      <c r="BF27" s="555">
        <v>0.405</v>
      </c>
      <c r="BG27" s="561">
        <v>0.431</v>
      </c>
      <c r="BH27" s="560">
        <v>59</v>
      </c>
      <c r="BI27" s="555">
        <v>0.54</v>
      </c>
      <c r="BJ27" s="561">
        <v>0.521</v>
      </c>
      <c r="BK27" s="560">
        <v>59</v>
      </c>
      <c r="BL27" s="555">
        <v>0.54</v>
      </c>
      <c r="BM27" s="561">
        <v>0.52</v>
      </c>
      <c r="BN27" s="558">
        <v>28</v>
      </c>
      <c r="BO27" s="555">
        <v>0.27</v>
      </c>
      <c r="BP27" s="498">
        <v>0.209</v>
      </c>
      <c r="BQ27" s="560">
        <v>23</v>
      </c>
      <c r="BR27" s="555">
        <v>0.216</v>
      </c>
      <c r="BS27" s="561">
        <v>0.171</v>
      </c>
      <c r="BT27" s="558">
        <v>55</v>
      </c>
      <c r="BU27" s="555">
        <v>0.513</v>
      </c>
      <c r="BV27" s="559">
        <v>0.391</v>
      </c>
      <c r="BW27" s="560">
        <v>62</v>
      </c>
      <c r="BX27" s="555">
        <v>0.558</v>
      </c>
      <c r="BY27" s="561">
        <v>0.464</v>
      </c>
      <c r="BZ27" s="558">
        <v>56</v>
      </c>
      <c r="CA27" s="555">
        <v>0.522</v>
      </c>
      <c r="CB27" s="93">
        <v>0.48</v>
      </c>
    </row>
    <row r="28" spans="1:80" s="104" customFormat="1" ht="12.75" customHeight="1">
      <c r="A28" s="708"/>
      <c r="B28" s="708"/>
      <c r="C28" s="91" t="s">
        <v>241</v>
      </c>
      <c r="D28" s="95"/>
      <c r="E28" s="172" t="s">
        <v>22</v>
      </c>
      <c r="F28" s="175"/>
      <c r="G28" s="92"/>
      <c r="H28" s="93"/>
      <c r="I28" s="110">
        <v>61</v>
      </c>
      <c r="J28" s="555">
        <v>0.598</v>
      </c>
      <c r="K28" s="498">
        <v>0.144</v>
      </c>
      <c r="L28" s="108">
        <v>63</v>
      </c>
      <c r="M28" s="555">
        <v>0.608</v>
      </c>
      <c r="N28" s="497">
        <v>0.096</v>
      </c>
      <c r="O28" s="110">
        <v>61</v>
      </c>
      <c r="P28" s="555">
        <v>0.594</v>
      </c>
      <c r="Q28" s="498">
        <v>0.108</v>
      </c>
      <c r="R28" s="108">
        <v>62</v>
      </c>
      <c r="S28" s="555">
        <v>0.605</v>
      </c>
      <c r="T28" s="497">
        <v>0.072</v>
      </c>
      <c r="U28" s="108">
        <v>58</v>
      </c>
      <c r="V28" s="555">
        <v>0.563</v>
      </c>
      <c r="W28" s="497">
        <v>0.048</v>
      </c>
      <c r="X28" s="110">
        <v>56</v>
      </c>
      <c r="Y28" s="555">
        <v>0.545</v>
      </c>
      <c r="Z28" s="497">
        <v>0.12</v>
      </c>
      <c r="AA28" s="110">
        <v>59</v>
      </c>
      <c r="AB28" s="555">
        <v>0.563</v>
      </c>
      <c r="AC28" s="498">
        <v>0.124</v>
      </c>
      <c r="AD28" s="108">
        <v>63</v>
      </c>
      <c r="AE28" s="555">
        <v>0.562</v>
      </c>
      <c r="AF28" s="497">
        <v>0.196</v>
      </c>
      <c r="AG28" s="108">
        <v>66.67947297700016</v>
      </c>
      <c r="AH28" s="555">
        <v>0.554</v>
      </c>
      <c r="AI28" s="498">
        <v>0.172</v>
      </c>
      <c r="AJ28" s="108">
        <v>69</v>
      </c>
      <c r="AK28" s="555">
        <v>0.572</v>
      </c>
      <c r="AL28" s="497">
        <v>0.096</v>
      </c>
      <c r="AM28" s="108">
        <v>60</v>
      </c>
      <c r="AN28" s="555">
        <v>0.551</v>
      </c>
      <c r="AO28" s="497">
        <v>0.12</v>
      </c>
      <c r="AP28" s="108">
        <v>61</v>
      </c>
      <c r="AQ28" s="555">
        <v>0.563</v>
      </c>
      <c r="AR28" s="497">
        <v>0.13</v>
      </c>
      <c r="AS28" s="110">
        <v>63</v>
      </c>
      <c r="AT28" s="555">
        <v>0.572</v>
      </c>
      <c r="AU28" s="498">
        <v>0.12</v>
      </c>
      <c r="AV28" s="108">
        <v>62</v>
      </c>
      <c r="AW28" s="555">
        <v>0.52</v>
      </c>
      <c r="AX28" s="497">
        <v>0.12</v>
      </c>
      <c r="AY28" s="110">
        <v>63</v>
      </c>
      <c r="AZ28" s="555">
        <v>0.56</v>
      </c>
      <c r="BA28" s="498">
        <v>0.199</v>
      </c>
      <c r="BB28" s="108">
        <v>63</v>
      </c>
      <c r="BC28" s="555">
        <v>0.563</v>
      </c>
      <c r="BD28" s="498">
        <v>0.196</v>
      </c>
      <c r="BE28" s="108">
        <v>67</v>
      </c>
      <c r="BF28" s="555">
        <v>0.574</v>
      </c>
      <c r="BG28" s="497">
        <v>0.172</v>
      </c>
      <c r="BH28" s="108">
        <v>60</v>
      </c>
      <c r="BI28" s="555">
        <v>0.556</v>
      </c>
      <c r="BJ28" s="497">
        <v>0.196</v>
      </c>
      <c r="BK28" s="108">
        <v>67</v>
      </c>
      <c r="BL28" s="555">
        <v>0.614</v>
      </c>
      <c r="BM28" s="497">
        <v>0.22</v>
      </c>
      <c r="BN28" s="110">
        <v>60</v>
      </c>
      <c r="BO28" s="555">
        <v>0.574</v>
      </c>
      <c r="BP28" s="498">
        <v>0.208</v>
      </c>
      <c r="BQ28" s="108">
        <v>62</v>
      </c>
      <c r="BR28" s="555">
        <v>0.574</v>
      </c>
      <c r="BS28" s="497">
        <v>0.144</v>
      </c>
      <c r="BT28" s="110">
        <v>59</v>
      </c>
      <c r="BU28" s="555">
        <v>0.544</v>
      </c>
      <c r="BV28" s="498">
        <v>0.145</v>
      </c>
      <c r="BW28" s="108">
        <v>63</v>
      </c>
      <c r="BX28" s="555">
        <v>0.56</v>
      </c>
      <c r="BY28" s="497">
        <v>0.172</v>
      </c>
      <c r="BZ28" s="110">
        <v>64</v>
      </c>
      <c r="CA28" s="555">
        <v>0.589</v>
      </c>
      <c r="CB28" s="93">
        <v>0.196</v>
      </c>
    </row>
    <row r="29" spans="1:80" ht="12.75" customHeight="1">
      <c r="A29" s="708"/>
      <c r="B29" s="708"/>
      <c r="C29" s="170" t="s">
        <v>242</v>
      </c>
      <c r="D29" s="171"/>
      <c r="E29" s="172" t="s">
        <v>21</v>
      </c>
      <c r="F29" s="162"/>
      <c r="G29" s="28"/>
      <c r="H29" s="30"/>
      <c r="I29" s="112">
        <v>13</v>
      </c>
      <c r="J29" s="80">
        <v>0.132</v>
      </c>
      <c r="K29" s="307">
        <v>0.078</v>
      </c>
      <c r="L29" s="111">
        <v>13</v>
      </c>
      <c r="M29" s="80">
        <v>0.126</v>
      </c>
      <c r="N29" s="78">
        <v>0.076</v>
      </c>
      <c r="O29" s="112">
        <v>13</v>
      </c>
      <c r="P29" s="80">
        <v>0.126</v>
      </c>
      <c r="Q29" s="307">
        <v>0.079</v>
      </c>
      <c r="R29" s="111">
        <v>13</v>
      </c>
      <c r="S29" s="80">
        <v>0.126</v>
      </c>
      <c r="T29" s="78">
        <v>0.08</v>
      </c>
      <c r="U29" s="111">
        <v>14</v>
      </c>
      <c r="V29" s="80">
        <v>0.132</v>
      </c>
      <c r="W29" s="78">
        <v>0.084</v>
      </c>
      <c r="X29" s="112">
        <v>13</v>
      </c>
      <c r="Y29" s="80">
        <v>0.126</v>
      </c>
      <c r="Z29" s="78">
        <v>0.078</v>
      </c>
      <c r="AA29" s="112">
        <v>14</v>
      </c>
      <c r="AB29" s="80">
        <v>0.132</v>
      </c>
      <c r="AC29" s="307">
        <v>0.084</v>
      </c>
      <c r="AD29" s="111">
        <v>32</v>
      </c>
      <c r="AE29" s="80">
        <v>0.282</v>
      </c>
      <c r="AF29" s="78">
        <v>0.15</v>
      </c>
      <c r="AG29" s="111">
        <v>56.32850785782685</v>
      </c>
      <c r="AH29" s="80">
        <v>0.468</v>
      </c>
      <c r="AI29" s="307">
        <v>0.36</v>
      </c>
      <c r="AJ29" s="111">
        <v>163</v>
      </c>
      <c r="AK29" s="80">
        <v>1.35</v>
      </c>
      <c r="AL29" s="78">
        <v>0.942</v>
      </c>
      <c r="AM29" s="111">
        <v>70</v>
      </c>
      <c r="AN29" s="80">
        <v>0.642</v>
      </c>
      <c r="AO29" s="78">
        <v>0.61</v>
      </c>
      <c r="AP29" s="111">
        <v>236</v>
      </c>
      <c r="AQ29" s="80">
        <v>2.16</v>
      </c>
      <c r="AR29" s="78">
        <v>1.128</v>
      </c>
      <c r="AS29" s="112">
        <v>197</v>
      </c>
      <c r="AT29" s="80">
        <v>1.776</v>
      </c>
      <c r="AU29" s="307">
        <v>1.116</v>
      </c>
      <c r="AV29" s="111">
        <v>43</v>
      </c>
      <c r="AW29" s="80">
        <v>0.36</v>
      </c>
      <c r="AX29" s="78">
        <v>0.296</v>
      </c>
      <c r="AY29" s="112">
        <v>112</v>
      </c>
      <c r="AZ29" s="80">
        <v>1.002</v>
      </c>
      <c r="BA29" s="307">
        <v>0.682</v>
      </c>
      <c r="BB29" s="111">
        <v>164</v>
      </c>
      <c r="BC29" s="80">
        <v>1.47</v>
      </c>
      <c r="BD29" s="307">
        <v>1.056</v>
      </c>
      <c r="BE29" s="111">
        <v>78</v>
      </c>
      <c r="BF29" s="80">
        <v>0.672</v>
      </c>
      <c r="BG29" s="78">
        <v>0.594</v>
      </c>
      <c r="BH29" s="111">
        <v>20</v>
      </c>
      <c r="BI29" s="80">
        <v>0.186</v>
      </c>
      <c r="BJ29" s="78">
        <v>0.302</v>
      </c>
      <c r="BK29" s="111">
        <v>12</v>
      </c>
      <c r="BL29" s="80">
        <v>0.108</v>
      </c>
      <c r="BM29" s="78">
        <v>0.222</v>
      </c>
      <c r="BN29" s="112">
        <v>9</v>
      </c>
      <c r="BO29" s="80">
        <v>0.09</v>
      </c>
      <c r="BP29" s="307">
        <v>0.108</v>
      </c>
      <c r="BQ29" s="111">
        <v>8</v>
      </c>
      <c r="BR29" s="80">
        <v>0.072</v>
      </c>
      <c r="BS29" s="78">
        <v>0.088</v>
      </c>
      <c r="BT29" s="112">
        <v>6</v>
      </c>
      <c r="BU29" s="80">
        <v>0.054</v>
      </c>
      <c r="BV29" s="307">
        <v>0.082</v>
      </c>
      <c r="BW29" s="111">
        <v>5</v>
      </c>
      <c r="BX29" s="80">
        <v>0.048</v>
      </c>
      <c r="BY29" s="78">
        <v>0.108</v>
      </c>
      <c r="BZ29" s="112">
        <v>6</v>
      </c>
      <c r="CA29" s="80">
        <v>0.054</v>
      </c>
      <c r="CB29" s="30">
        <v>0.108</v>
      </c>
    </row>
    <row r="30" spans="1:80" s="104" customFormat="1" ht="12.75" customHeight="1">
      <c r="A30" s="708"/>
      <c r="B30" s="708"/>
      <c r="C30" s="91" t="s">
        <v>243</v>
      </c>
      <c r="D30" s="95"/>
      <c r="E30" s="172" t="s">
        <v>151</v>
      </c>
      <c r="F30" s="175"/>
      <c r="G30" s="92"/>
      <c r="H30" s="93"/>
      <c r="I30" s="110">
        <v>7</v>
      </c>
      <c r="J30" s="555">
        <v>0.073</v>
      </c>
      <c r="K30" s="498">
        <v>0</v>
      </c>
      <c r="L30" s="108">
        <v>7</v>
      </c>
      <c r="M30" s="555">
        <v>0.067</v>
      </c>
      <c r="N30" s="497">
        <v>0</v>
      </c>
      <c r="O30" s="110">
        <v>5</v>
      </c>
      <c r="P30" s="555">
        <v>0.051</v>
      </c>
      <c r="Q30" s="498">
        <v>0</v>
      </c>
      <c r="R30" s="108">
        <v>8</v>
      </c>
      <c r="S30" s="555">
        <v>0.077</v>
      </c>
      <c r="T30" s="497">
        <v>0</v>
      </c>
      <c r="U30" s="108">
        <v>6</v>
      </c>
      <c r="V30" s="555">
        <v>0.059</v>
      </c>
      <c r="W30" s="497">
        <v>0</v>
      </c>
      <c r="X30" s="110">
        <v>7</v>
      </c>
      <c r="Y30" s="555">
        <v>0.071</v>
      </c>
      <c r="Z30" s="497">
        <v>0</v>
      </c>
      <c r="AA30" s="110">
        <v>6</v>
      </c>
      <c r="AB30" s="555">
        <v>0.057</v>
      </c>
      <c r="AC30" s="498">
        <v>0</v>
      </c>
      <c r="AD30" s="108">
        <v>10</v>
      </c>
      <c r="AE30" s="555">
        <v>0.086</v>
      </c>
      <c r="AF30" s="497">
        <v>0</v>
      </c>
      <c r="AG30" s="108">
        <v>0.014</v>
      </c>
      <c r="AH30" s="555">
        <v>0.068</v>
      </c>
      <c r="AI30" s="498">
        <v>0</v>
      </c>
      <c r="AJ30" s="108">
        <v>11</v>
      </c>
      <c r="AK30" s="555">
        <v>0.089</v>
      </c>
      <c r="AL30" s="497">
        <v>0</v>
      </c>
      <c r="AM30" s="108">
        <v>10</v>
      </c>
      <c r="AN30" s="555">
        <v>0.096</v>
      </c>
      <c r="AO30" s="497">
        <v>0</v>
      </c>
      <c r="AP30" s="108">
        <v>15</v>
      </c>
      <c r="AQ30" s="555">
        <v>0.135</v>
      </c>
      <c r="AR30" s="497">
        <v>0</v>
      </c>
      <c r="AS30" s="110">
        <v>12</v>
      </c>
      <c r="AT30" s="555">
        <v>0.112</v>
      </c>
      <c r="AU30" s="498">
        <v>0</v>
      </c>
      <c r="AV30" s="108">
        <v>13</v>
      </c>
      <c r="AW30" s="555">
        <v>0.113</v>
      </c>
      <c r="AX30" s="497">
        <v>0</v>
      </c>
      <c r="AY30" s="110">
        <v>12</v>
      </c>
      <c r="AZ30" s="555">
        <v>0.105</v>
      </c>
      <c r="BA30" s="498">
        <v>0</v>
      </c>
      <c r="BB30" s="108">
        <v>9</v>
      </c>
      <c r="BC30" s="555">
        <v>0.077</v>
      </c>
      <c r="BD30" s="498">
        <v>0</v>
      </c>
      <c r="BE30" s="108">
        <v>11</v>
      </c>
      <c r="BF30" s="555">
        <v>0.091</v>
      </c>
      <c r="BG30" s="497">
        <v>0</v>
      </c>
      <c r="BH30" s="108">
        <v>7</v>
      </c>
      <c r="BI30" s="555">
        <v>0.069</v>
      </c>
      <c r="BJ30" s="497">
        <v>0</v>
      </c>
      <c r="BK30" s="108">
        <v>7</v>
      </c>
      <c r="BL30" s="555">
        <v>0.06</v>
      </c>
      <c r="BM30" s="497">
        <v>0</v>
      </c>
      <c r="BN30" s="110">
        <v>4</v>
      </c>
      <c r="BO30" s="555">
        <v>0.034</v>
      </c>
      <c r="BP30" s="498">
        <v>0</v>
      </c>
      <c r="BQ30" s="108">
        <v>4</v>
      </c>
      <c r="BR30" s="555">
        <v>0.034</v>
      </c>
      <c r="BS30" s="497">
        <v>0</v>
      </c>
      <c r="BT30" s="110">
        <v>4</v>
      </c>
      <c r="BU30" s="555">
        <v>0.036</v>
      </c>
      <c r="BV30" s="498">
        <v>0</v>
      </c>
      <c r="BW30" s="108">
        <v>7</v>
      </c>
      <c r="BX30" s="555">
        <v>0.061</v>
      </c>
      <c r="BY30" s="497">
        <v>0</v>
      </c>
      <c r="BZ30" s="110">
        <v>8</v>
      </c>
      <c r="CA30" s="555">
        <v>0.073</v>
      </c>
      <c r="CB30" s="93">
        <v>0</v>
      </c>
    </row>
    <row r="31" spans="1:80" s="104" customFormat="1" ht="12" customHeight="1">
      <c r="A31" s="708"/>
      <c r="B31" s="708"/>
      <c r="C31" s="91" t="s">
        <v>244</v>
      </c>
      <c r="D31" s="95"/>
      <c r="E31" s="172" t="s">
        <v>152</v>
      </c>
      <c r="F31" s="175"/>
      <c r="G31" s="750" t="s">
        <v>245</v>
      </c>
      <c r="H31" s="751"/>
      <c r="I31" s="110">
        <v>0</v>
      </c>
      <c r="J31" s="555">
        <v>0</v>
      </c>
      <c r="K31" s="498">
        <v>0</v>
      </c>
      <c r="L31" s="108">
        <v>0</v>
      </c>
      <c r="M31" s="555">
        <v>0</v>
      </c>
      <c r="N31" s="497">
        <v>0</v>
      </c>
      <c r="O31" s="110">
        <v>0</v>
      </c>
      <c r="P31" s="555">
        <v>0</v>
      </c>
      <c r="Q31" s="498">
        <v>0</v>
      </c>
      <c r="R31" s="108">
        <v>0</v>
      </c>
      <c r="S31" s="555">
        <v>0</v>
      </c>
      <c r="T31" s="497">
        <v>0</v>
      </c>
      <c r="U31" s="108">
        <v>0</v>
      </c>
      <c r="V31" s="555">
        <v>0</v>
      </c>
      <c r="W31" s="497">
        <v>0</v>
      </c>
      <c r="X31" s="110">
        <v>0</v>
      </c>
      <c r="Y31" s="555">
        <v>0</v>
      </c>
      <c r="Z31" s="497">
        <v>0</v>
      </c>
      <c r="AA31" s="110">
        <v>0</v>
      </c>
      <c r="AB31" s="555">
        <v>0</v>
      </c>
      <c r="AC31" s="498">
        <v>0</v>
      </c>
      <c r="AD31" s="108">
        <v>0</v>
      </c>
      <c r="AE31" s="555">
        <v>0</v>
      </c>
      <c r="AF31" s="497">
        <v>0</v>
      </c>
      <c r="AG31" s="108">
        <v>0</v>
      </c>
      <c r="AH31" s="555">
        <v>0</v>
      </c>
      <c r="AI31" s="498">
        <v>0</v>
      </c>
      <c r="AJ31" s="108">
        <v>0</v>
      </c>
      <c r="AK31" s="555">
        <v>0</v>
      </c>
      <c r="AL31" s="497">
        <v>0</v>
      </c>
      <c r="AM31" s="108">
        <v>0</v>
      </c>
      <c r="AN31" s="555">
        <v>0</v>
      </c>
      <c r="AO31" s="497">
        <v>0</v>
      </c>
      <c r="AP31" s="108">
        <v>0</v>
      </c>
      <c r="AQ31" s="555">
        <v>0</v>
      </c>
      <c r="AR31" s="497">
        <v>0</v>
      </c>
      <c r="AS31" s="110">
        <v>0</v>
      </c>
      <c r="AT31" s="555">
        <v>0</v>
      </c>
      <c r="AU31" s="498">
        <v>0</v>
      </c>
      <c r="AV31" s="108">
        <v>0</v>
      </c>
      <c r="AW31" s="555">
        <v>0</v>
      </c>
      <c r="AX31" s="497">
        <v>0</v>
      </c>
      <c r="AY31" s="110">
        <v>0</v>
      </c>
      <c r="AZ31" s="555">
        <v>0</v>
      </c>
      <c r="BA31" s="498">
        <v>0</v>
      </c>
      <c r="BB31" s="108">
        <v>0</v>
      </c>
      <c r="BC31" s="555">
        <v>0</v>
      </c>
      <c r="BD31" s="498">
        <v>0</v>
      </c>
      <c r="BE31" s="108">
        <v>0</v>
      </c>
      <c r="BF31" s="555">
        <v>0</v>
      </c>
      <c r="BG31" s="497">
        <v>0</v>
      </c>
      <c r="BH31" s="108">
        <v>0</v>
      </c>
      <c r="BI31" s="555">
        <v>0</v>
      </c>
      <c r="BJ31" s="497">
        <v>0</v>
      </c>
      <c r="BK31" s="108">
        <v>0</v>
      </c>
      <c r="BL31" s="555">
        <v>0</v>
      </c>
      <c r="BM31" s="497">
        <v>0</v>
      </c>
      <c r="BN31" s="110">
        <v>0</v>
      </c>
      <c r="BO31" s="555">
        <v>0</v>
      </c>
      <c r="BP31" s="498">
        <v>0</v>
      </c>
      <c r="BQ31" s="108">
        <v>0</v>
      </c>
      <c r="BR31" s="555">
        <v>0</v>
      </c>
      <c r="BS31" s="497">
        <v>0</v>
      </c>
      <c r="BT31" s="110">
        <v>0</v>
      </c>
      <c r="BU31" s="555">
        <v>0</v>
      </c>
      <c r="BV31" s="498">
        <v>0</v>
      </c>
      <c r="BW31" s="108">
        <v>0</v>
      </c>
      <c r="BX31" s="555">
        <v>0</v>
      </c>
      <c r="BY31" s="497">
        <v>0</v>
      </c>
      <c r="BZ31" s="110">
        <v>0</v>
      </c>
      <c r="CA31" s="555">
        <v>0</v>
      </c>
      <c r="CB31" s="93">
        <v>0</v>
      </c>
    </row>
    <row r="32" spans="1:80" s="104" customFormat="1" ht="12" customHeight="1">
      <c r="A32" s="708"/>
      <c r="B32" s="708"/>
      <c r="C32" s="91" t="s">
        <v>246</v>
      </c>
      <c r="D32" s="95"/>
      <c r="E32" s="172" t="s">
        <v>153</v>
      </c>
      <c r="F32" s="175"/>
      <c r="G32" s="92"/>
      <c r="H32" s="93"/>
      <c r="I32" s="110">
        <v>48</v>
      </c>
      <c r="J32" s="555">
        <v>0.468</v>
      </c>
      <c r="K32" s="498">
        <v>0.088</v>
      </c>
      <c r="L32" s="108">
        <v>48</v>
      </c>
      <c r="M32" s="555">
        <v>0.464</v>
      </c>
      <c r="N32" s="497">
        <v>0.088</v>
      </c>
      <c r="O32" s="110">
        <v>46</v>
      </c>
      <c r="P32" s="555">
        <v>0.444</v>
      </c>
      <c r="Q32" s="498">
        <v>0.086</v>
      </c>
      <c r="R32" s="108">
        <v>43</v>
      </c>
      <c r="S32" s="555">
        <v>0.418</v>
      </c>
      <c r="T32" s="497">
        <v>0.066</v>
      </c>
      <c r="U32" s="108">
        <v>48</v>
      </c>
      <c r="V32" s="555">
        <v>0.467</v>
      </c>
      <c r="W32" s="497">
        <v>0.086</v>
      </c>
      <c r="X32" s="110">
        <v>39</v>
      </c>
      <c r="Y32" s="555">
        <v>0.378</v>
      </c>
      <c r="Z32" s="497">
        <v>0.068</v>
      </c>
      <c r="AA32" s="110">
        <v>45</v>
      </c>
      <c r="AB32" s="555">
        <v>0.432</v>
      </c>
      <c r="AC32" s="498">
        <v>0.088</v>
      </c>
      <c r="AD32" s="108">
        <v>31</v>
      </c>
      <c r="AE32" s="555">
        <v>0.274</v>
      </c>
      <c r="AF32" s="497">
        <v>0.066</v>
      </c>
      <c r="AG32" s="108">
        <v>29.006774345590323</v>
      </c>
      <c r="AH32" s="555">
        <v>0.241</v>
      </c>
      <c r="AI32" s="498">
        <v>0.072</v>
      </c>
      <c r="AJ32" s="108">
        <v>25</v>
      </c>
      <c r="AK32" s="555">
        <v>0.209</v>
      </c>
      <c r="AL32" s="497">
        <v>0.072</v>
      </c>
      <c r="AM32" s="108">
        <v>17</v>
      </c>
      <c r="AN32" s="555">
        <v>0.154</v>
      </c>
      <c r="AO32" s="497">
        <v>0.072</v>
      </c>
      <c r="AP32" s="108">
        <v>13</v>
      </c>
      <c r="AQ32" s="555">
        <v>0.122</v>
      </c>
      <c r="AR32" s="497">
        <v>0.072</v>
      </c>
      <c r="AS32" s="110">
        <v>27</v>
      </c>
      <c r="AT32" s="555">
        <v>0.244</v>
      </c>
      <c r="AU32" s="498">
        <v>0.072</v>
      </c>
      <c r="AV32" s="108">
        <v>18</v>
      </c>
      <c r="AW32" s="555">
        <v>0.153</v>
      </c>
      <c r="AX32" s="497">
        <v>0.072</v>
      </c>
      <c r="AY32" s="110">
        <v>18</v>
      </c>
      <c r="AZ32" s="555">
        <v>0.162</v>
      </c>
      <c r="BA32" s="498">
        <v>0.072</v>
      </c>
      <c r="BB32" s="108">
        <v>26</v>
      </c>
      <c r="BC32" s="555">
        <v>0.231</v>
      </c>
      <c r="BD32" s="498">
        <v>0.072</v>
      </c>
      <c r="BE32" s="108">
        <v>23</v>
      </c>
      <c r="BF32" s="555">
        <v>0.2</v>
      </c>
      <c r="BG32" s="497">
        <v>0.144</v>
      </c>
      <c r="BH32" s="108">
        <v>21</v>
      </c>
      <c r="BI32" s="555">
        <v>0.196</v>
      </c>
      <c r="BJ32" s="497">
        <v>0.072</v>
      </c>
      <c r="BK32" s="108">
        <v>21</v>
      </c>
      <c r="BL32" s="555">
        <v>0.189</v>
      </c>
      <c r="BM32" s="497">
        <v>0.072</v>
      </c>
      <c r="BN32" s="110">
        <v>40</v>
      </c>
      <c r="BO32" s="555">
        <v>0.382</v>
      </c>
      <c r="BP32" s="498">
        <v>0.072</v>
      </c>
      <c r="BQ32" s="108">
        <v>51</v>
      </c>
      <c r="BR32" s="555">
        <v>0.472</v>
      </c>
      <c r="BS32" s="497">
        <v>0.06</v>
      </c>
      <c r="BT32" s="110">
        <v>50</v>
      </c>
      <c r="BU32" s="555">
        <v>0.464</v>
      </c>
      <c r="BV32" s="498">
        <v>0.188</v>
      </c>
      <c r="BW32" s="108">
        <v>46</v>
      </c>
      <c r="BX32" s="555">
        <v>0.409</v>
      </c>
      <c r="BY32" s="497">
        <v>0.126</v>
      </c>
      <c r="BZ32" s="110">
        <v>46</v>
      </c>
      <c r="CA32" s="555">
        <v>0.425</v>
      </c>
      <c r="CB32" s="93">
        <v>0.06</v>
      </c>
    </row>
    <row r="33" spans="1:80" s="104" customFormat="1" ht="12.75" customHeight="1">
      <c r="A33" s="708"/>
      <c r="B33" s="708"/>
      <c r="C33" s="170" t="s">
        <v>247</v>
      </c>
      <c r="D33" s="171"/>
      <c r="E33" s="172" t="s">
        <v>154</v>
      </c>
      <c r="F33" s="175"/>
      <c r="G33" s="92"/>
      <c r="H33" s="93"/>
      <c r="I33" s="110">
        <v>6</v>
      </c>
      <c r="J33" s="179">
        <v>0.064</v>
      </c>
      <c r="K33" s="498">
        <v>0.071</v>
      </c>
      <c r="L33" s="108">
        <v>6</v>
      </c>
      <c r="M33" s="179">
        <v>0.057</v>
      </c>
      <c r="N33" s="497">
        <v>0.058</v>
      </c>
      <c r="O33" s="110">
        <v>6</v>
      </c>
      <c r="P33" s="179">
        <v>0.057</v>
      </c>
      <c r="Q33" s="498">
        <v>0.064</v>
      </c>
      <c r="R33" s="108">
        <v>6</v>
      </c>
      <c r="S33" s="179">
        <v>0.062</v>
      </c>
      <c r="T33" s="497">
        <v>0.067</v>
      </c>
      <c r="U33" s="108">
        <v>7</v>
      </c>
      <c r="V33" s="179">
        <v>0.07</v>
      </c>
      <c r="W33" s="497">
        <v>0.058</v>
      </c>
      <c r="X33" s="110">
        <v>7</v>
      </c>
      <c r="Y33" s="179">
        <v>0.071</v>
      </c>
      <c r="Z33" s="497">
        <v>0.059</v>
      </c>
      <c r="AA33" s="110">
        <v>8</v>
      </c>
      <c r="AB33" s="179">
        <v>0.075</v>
      </c>
      <c r="AC33" s="498">
        <v>0.061</v>
      </c>
      <c r="AD33" s="108">
        <v>11</v>
      </c>
      <c r="AE33" s="179">
        <v>0.099</v>
      </c>
      <c r="AF33" s="497">
        <v>0.082</v>
      </c>
      <c r="AG33" s="108">
        <v>16.489328154962134</v>
      </c>
      <c r="AH33" s="179">
        <v>0.137</v>
      </c>
      <c r="AI33" s="498">
        <v>0.12</v>
      </c>
      <c r="AJ33" s="108">
        <v>18</v>
      </c>
      <c r="AK33" s="179">
        <v>0.15</v>
      </c>
      <c r="AL33" s="497">
        <v>0.165</v>
      </c>
      <c r="AM33" s="108">
        <v>16</v>
      </c>
      <c r="AN33" s="179">
        <v>0.148</v>
      </c>
      <c r="AO33" s="497">
        <v>0.166</v>
      </c>
      <c r="AP33" s="108">
        <v>15</v>
      </c>
      <c r="AQ33" s="179">
        <v>0.133</v>
      </c>
      <c r="AR33" s="497">
        <v>0.125</v>
      </c>
      <c r="AS33" s="110">
        <v>15</v>
      </c>
      <c r="AT33" s="179">
        <v>0.135</v>
      </c>
      <c r="AU33" s="498">
        <v>0.128</v>
      </c>
      <c r="AV33" s="108">
        <v>18</v>
      </c>
      <c r="AW33" s="179">
        <v>0.149</v>
      </c>
      <c r="AX33" s="497">
        <v>0.182</v>
      </c>
      <c r="AY33" s="110">
        <v>15</v>
      </c>
      <c r="AZ33" s="179">
        <v>0.137</v>
      </c>
      <c r="BA33" s="179">
        <v>0.143</v>
      </c>
      <c r="BB33" s="178">
        <v>16</v>
      </c>
      <c r="BC33" s="179">
        <v>0.145</v>
      </c>
      <c r="BD33" s="498">
        <v>0.169</v>
      </c>
      <c r="BE33" s="108">
        <v>9</v>
      </c>
      <c r="BF33" s="179">
        <v>0.077</v>
      </c>
      <c r="BG33" s="497">
        <v>0.193</v>
      </c>
      <c r="BH33" s="108">
        <v>8</v>
      </c>
      <c r="BI33" s="179">
        <v>0.07</v>
      </c>
      <c r="BJ33" s="497">
        <v>0.183</v>
      </c>
      <c r="BK33" s="108">
        <v>8</v>
      </c>
      <c r="BL33" s="179">
        <v>0.072</v>
      </c>
      <c r="BM33" s="497">
        <v>0.029</v>
      </c>
      <c r="BN33" s="110">
        <v>7</v>
      </c>
      <c r="BO33" s="179">
        <v>0.071</v>
      </c>
      <c r="BP33" s="498">
        <v>0.033</v>
      </c>
      <c r="BQ33" s="108">
        <v>7</v>
      </c>
      <c r="BR33" s="179">
        <v>0.068</v>
      </c>
      <c r="BS33" s="497">
        <v>0.017</v>
      </c>
      <c r="BT33" s="110">
        <v>9</v>
      </c>
      <c r="BU33" s="179">
        <v>0.081</v>
      </c>
      <c r="BV33" s="498">
        <v>0.039</v>
      </c>
      <c r="BW33" s="108">
        <v>10</v>
      </c>
      <c r="BX33" s="179">
        <v>0.092</v>
      </c>
      <c r="BY33" s="497">
        <v>0.064</v>
      </c>
      <c r="BZ33" s="110">
        <v>10</v>
      </c>
      <c r="CA33" s="179">
        <v>0.093</v>
      </c>
      <c r="CB33" s="93">
        <v>0.059</v>
      </c>
    </row>
    <row r="34" spans="1:80" ht="12" customHeight="1">
      <c r="A34" s="708"/>
      <c r="B34" s="708"/>
      <c r="C34" s="91" t="s">
        <v>248</v>
      </c>
      <c r="D34" s="95"/>
      <c r="E34" s="172" t="s">
        <v>155</v>
      </c>
      <c r="F34" s="162"/>
      <c r="G34" s="28"/>
      <c r="H34" s="30"/>
      <c r="I34" s="112">
        <v>40</v>
      </c>
      <c r="J34" s="80">
        <v>0.396</v>
      </c>
      <c r="K34" s="307">
        <v>0.117</v>
      </c>
      <c r="L34" s="111">
        <v>37</v>
      </c>
      <c r="M34" s="80">
        <v>0.354</v>
      </c>
      <c r="N34" s="78">
        <v>0.116</v>
      </c>
      <c r="O34" s="112">
        <v>41</v>
      </c>
      <c r="P34" s="80">
        <v>0.401</v>
      </c>
      <c r="Q34" s="307">
        <v>0.122</v>
      </c>
      <c r="R34" s="111">
        <v>43</v>
      </c>
      <c r="S34" s="80">
        <v>0.415</v>
      </c>
      <c r="T34" s="78">
        <v>0.123</v>
      </c>
      <c r="U34" s="111">
        <v>43</v>
      </c>
      <c r="V34" s="80">
        <v>0.422</v>
      </c>
      <c r="W34" s="78">
        <v>0.132</v>
      </c>
      <c r="X34" s="112">
        <v>37</v>
      </c>
      <c r="Y34" s="80">
        <v>0.358</v>
      </c>
      <c r="Z34" s="78">
        <v>0.104</v>
      </c>
      <c r="AA34" s="112">
        <v>39</v>
      </c>
      <c r="AB34" s="80">
        <v>0.372</v>
      </c>
      <c r="AC34" s="307">
        <v>0.089</v>
      </c>
      <c r="AD34" s="111">
        <v>31</v>
      </c>
      <c r="AE34" s="80">
        <v>0.271</v>
      </c>
      <c r="AF34" s="78">
        <v>0.192</v>
      </c>
      <c r="AG34" s="111">
        <v>33.21937642897481</v>
      </c>
      <c r="AH34" s="80">
        <v>0.276</v>
      </c>
      <c r="AI34" s="307">
        <v>0.184</v>
      </c>
      <c r="AJ34" s="111">
        <v>44</v>
      </c>
      <c r="AK34" s="80">
        <v>0.365</v>
      </c>
      <c r="AL34" s="78">
        <v>0.255</v>
      </c>
      <c r="AM34" s="111">
        <v>40</v>
      </c>
      <c r="AN34" s="80">
        <v>0.37</v>
      </c>
      <c r="AO34" s="78">
        <v>0.262</v>
      </c>
      <c r="AP34" s="111">
        <v>42</v>
      </c>
      <c r="AQ34" s="80">
        <v>0.384</v>
      </c>
      <c r="AR34" s="78">
        <v>0.267</v>
      </c>
      <c r="AS34" s="112">
        <v>40</v>
      </c>
      <c r="AT34" s="80">
        <v>0.362</v>
      </c>
      <c r="AU34" s="307">
        <v>0.259</v>
      </c>
      <c r="AV34" s="111">
        <v>44</v>
      </c>
      <c r="AW34" s="80">
        <v>0.372</v>
      </c>
      <c r="AX34" s="78">
        <v>0.269</v>
      </c>
      <c r="AY34" s="112">
        <v>40</v>
      </c>
      <c r="AZ34" s="80">
        <v>0.358</v>
      </c>
      <c r="BA34" s="307">
        <v>0.229</v>
      </c>
      <c r="BB34" s="111">
        <v>40</v>
      </c>
      <c r="BC34" s="80">
        <v>0.355</v>
      </c>
      <c r="BD34" s="307">
        <v>0.26</v>
      </c>
      <c r="BE34" s="111">
        <v>41</v>
      </c>
      <c r="BF34" s="80">
        <v>0.35</v>
      </c>
      <c r="BG34" s="78">
        <v>0.262</v>
      </c>
      <c r="BH34" s="111">
        <v>36</v>
      </c>
      <c r="BI34" s="80">
        <v>0.334</v>
      </c>
      <c r="BJ34" s="78">
        <v>0.263</v>
      </c>
      <c r="BK34" s="111">
        <v>33</v>
      </c>
      <c r="BL34" s="80">
        <v>0.302</v>
      </c>
      <c r="BM34" s="78">
        <v>0.24</v>
      </c>
      <c r="BN34" s="112">
        <v>26</v>
      </c>
      <c r="BO34" s="80">
        <v>0.247</v>
      </c>
      <c r="BP34" s="307">
        <v>0.175</v>
      </c>
      <c r="BQ34" s="111">
        <v>39</v>
      </c>
      <c r="BR34" s="80">
        <v>0.365</v>
      </c>
      <c r="BS34" s="78">
        <v>0.291</v>
      </c>
      <c r="BT34" s="112">
        <v>51</v>
      </c>
      <c r="BU34" s="80">
        <v>0.473</v>
      </c>
      <c r="BV34" s="307">
        <v>0.328</v>
      </c>
      <c r="BW34" s="111">
        <v>55</v>
      </c>
      <c r="BX34" s="80">
        <v>0.492</v>
      </c>
      <c r="BY34" s="78">
        <v>0.368</v>
      </c>
      <c r="BZ34" s="112">
        <v>54</v>
      </c>
      <c r="CA34" s="80">
        <v>0.499</v>
      </c>
      <c r="CB34" s="30">
        <v>0.37</v>
      </c>
    </row>
    <row r="35" spans="1:80" s="104" customFormat="1" ht="12" customHeight="1">
      <c r="A35" s="708"/>
      <c r="B35" s="708"/>
      <c r="C35" s="91" t="s">
        <v>24</v>
      </c>
      <c r="D35" s="95"/>
      <c r="E35" s="172" t="s">
        <v>156</v>
      </c>
      <c r="F35" s="175"/>
      <c r="G35" s="92"/>
      <c r="H35" s="93"/>
      <c r="I35" s="110">
        <v>0</v>
      </c>
      <c r="J35" s="179">
        <v>0.001</v>
      </c>
      <c r="K35" s="498">
        <v>0</v>
      </c>
      <c r="L35" s="108">
        <v>0</v>
      </c>
      <c r="M35" s="179">
        <v>0.001</v>
      </c>
      <c r="N35" s="497">
        <v>0</v>
      </c>
      <c r="O35" s="110">
        <v>0</v>
      </c>
      <c r="P35" s="179">
        <v>0.001</v>
      </c>
      <c r="Q35" s="498">
        <v>0</v>
      </c>
      <c r="R35" s="108">
        <v>0</v>
      </c>
      <c r="S35" s="179">
        <v>0.001</v>
      </c>
      <c r="T35" s="497">
        <v>0</v>
      </c>
      <c r="U35" s="108">
        <v>0</v>
      </c>
      <c r="V35" s="179">
        <v>0.001</v>
      </c>
      <c r="W35" s="497">
        <v>0</v>
      </c>
      <c r="X35" s="110">
        <v>0</v>
      </c>
      <c r="Y35" s="179">
        <v>0.001</v>
      </c>
      <c r="Z35" s="497">
        <v>0</v>
      </c>
      <c r="AA35" s="110">
        <v>0</v>
      </c>
      <c r="AB35" s="179">
        <v>0.001</v>
      </c>
      <c r="AC35" s="498">
        <v>0</v>
      </c>
      <c r="AD35" s="108">
        <v>0</v>
      </c>
      <c r="AE35" s="179">
        <v>0</v>
      </c>
      <c r="AF35" s="497">
        <v>0</v>
      </c>
      <c r="AG35" s="108">
        <v>0</v>
      </c>
      <c r="AH35" s="179">
        <v>0</v>
      </c>
      <c r="AI35" s="498">
        <v>0</v>
      </c>
      <c r="AJ35" s="108">
        <v>0</v>
      </c>
      <c r="AK35" s="179">
        <v>0</v>
      </c>
      <c r="AL35" s="497">
        <v>0</v>
      </c>
      <c r="AM35" s="108">
        <v>0</v>
      </c>
      <c r="AN35" s="179">
        <v>0</v>
      </c>
      <c r="AO35" s="497">
        <v>0</v>
      </c>
      <c r="AP35" s="108">
        <v>0</v>
      </c>
      <c r="AQ35" s="179">
        <v>0</v>
      </c>
      <c r="AR35" s="497">
        <v>0</v>
      </c>
      <c r="AS35" s="110">
        <v>0</v>
      </c>
      <c r="AT35" s="179">
        <v>0.001</v>
      </c>
      <c r="AU35" s="498">
        <v>0</v>
      </c>
      <c r="AV35" s="108">
        <v>0</v>
      </c>
      <c r="AW35" s="179">
        <v>0.001</v>
      </c>
      <c r="AX35" s="497">
        <v>0</v>
      </c>
      <c r="AY35" s="110">
        <v>0</v>
      </c>
      <c r="AZ35" s="179">
        <v>0</v>
      </c>
      <c r="BA35" s="179">
        <v>0</v>
      </c>
      <c r="BB35" s="178">
        <v>0</v>
      </c>
      <c r="BC35" s="179">
        <v>0.001</v>
      </c>
      <c r="BD35" s="498">
        <v>0</v>
      </c>
      <c r="BE35" s="108">
        <v>0</v>
      </c>
      <c r="BF35" s="179">
        <v>0</v>
      </c>
      <c r="BG35" s="497">
        <v>0</v>
      </c>
      <c r="BH35" s="108">
        <v>0</v>
      </c>
      <c r="BI35" s="179">
        <v>0</v>
      </c>
      <c r="BJ35" s="497">
        <v>0</v>
      </c>
      <c r="BK35" s="108">
        <v>0</v>
      </c>
      <c r="BL35" s="179">
        <v>0.002</v>
      </c>
      <c r="BM35" s="497">
        <v>0</v>
      </c>
      <c r="BN35" s="110">
        <v>0</v>
      </c>
      <c r="BO35" s="179">
        <v>0</v>
      </c>
      <c r="BP35" s="498">
        <v>0</v>
      </c>
      <c r="BQ35" s="108">
        <v>0</v>
      </c>
      <c r="BR35" s="179">
        <v>0</v>
      </c>
      <c r="BS35" s="497">
        <v>0</v>
      </c>
      <c r="BT35" s="110">
        <v>0</v>
      </c>
      <c r="BU35" s="179">
        <v>0.001</v>
      </c>
      <c r="BV35" s="498">
        <v>0</v>
      </c>
      <c r="BW35" s="108">
        <v>0</v>
      </c>
      <c r="BX35" s="179">
        <v>0</v>
      </c>
      <c r="BY35" s="497">
        <v>0</v>
      </c>
      <c r="BZ35" s="110">
        <v>0</v>
      </c>
      <c r="CA35" s="179">
        <v>0</v>
      </c>
      <c r="CB35" s="93">
        <v>0</v>
      </c>
    </row>
    <row r="36" spans="1:80" ht="12" customHeight="1" thickBot="1">
      <c r="A36" s="708"/>
      <c r="B36" s="708"/>
      <c r="C36" s="563" t="s">
        <v>249</v>
      </c>
      <c r="D36" s="564"/>
      <c r="E36" s="182" t="s">
        <v>157</v>
      </c>
      <c r="F36" s="54"/>
      <c r="G36" s="51"/>
      <c r="H36" s="52"/>
      <c r="I36" s="205">
        <v>0</v>
      </c>
      <c r="J36" s="84">
        <v>0</v>
      </c>
      <c r="K36" s="310">
        <v>0</v>
      </c>
      <c r="L36" s="206">
        <v>1</v>
      </c>
      <c r="M36" s="84">
        <v>0.006</v>
      </c>
      <c r="N36" s="309">
        <v>0</v>
      </c>
      <c r="O36" s="205">
        <v>0</v>
      </c>
      <c r="P36" s="84">
        <v>0</v>
      </c>
      <c r="Q36" s="310">
        <v>0</v>
      </c>
      <c r="R36" s="206">
        <v>0</v>
      </c>
      <c r="S36" s="84">
        <v>0.003</v>
      </c>
      <c r="T36" s="309">
        <v>0</v>
      </c>
      <c r="U36" s="206">
        <v>0</v>
      </c>
      <c r="V36" s="84">
        <v>0.003</v>
      </c>
      <c r="W36" s="309">
        <v>0</v>
      </c>
      <c r="X36" s="205">
        <v>0</v>
      </c>
      <c r="Y36" s="84">
        <v>0.003</v>
      </c>
      <c r="Z36" s="309">
        <v>0</v>
      </c>
      <c r="AA36" s="205">
        <v>0</v>
      </c>
      <c r="AB36" s="84">
        <v>0.003</v>
      </c>
      <c r="AC36" s="310">
        <v>0</v>
      </c>
      <c r="AD36" s="206">
        <v>5</v>
      </c>
      <c r="AE36" s="84">
        <v>0.048</v>
      </c>
      <c r="AF36" s="309">
        <v>0.038</v>
      </c>
      <c r="AG36" s="206">
        <v>22.386971071700415</v>
      </c>
      <c r="AH36" s="84">
        <v>0.186</v>
      </c>
      <c r="AI36" s="310">
        <v>0.206</v>
      </c>
      <c r="AJ36" s="206">
        <v>52</v>
      </c>
      <c r="AK36" s="84">
        <v>0.426</v>
      </c>
      <c r="AL36" s="309">
        <v>0.326</v>
      </c>
      <c r="AM36" s="146">
        <v>31</v>
      </c>
      <c r="AN36" s="84">
        <v>0.282</v>
      </c>
      <c r="AO36" s="309">
        <v>0.267</v>
      </c>
      <c r="AP36" s="206">
        <v>70</v>
      </c>
      <c r="AQ36" s="84">
        <v>0.645</v>
      </c>
      <c r="AR36" s="309">
        <v>0.442</v>
      </c>
      <c r="AS36" s="205">
        <v>63</v>
      </c>
      <c r="AT36" s="84">
        <v>0.567</v>
      </c>
      <c r="AU36" s="310">
        <v>0.401</v>
      </c>
      <c r="AV36" s="206">
        <v>19</v>
      </c>
      <c r="AW36" s="84">
        <v>0.159</v>
      </c>
      <c r="AX36" s="309">
        <v>0.302</v>
      </c>
      <c r="AY36" s="205">
        <v>46</v>
      </c>
      <c r="AZ36" s="84">
        <v>0.414</v>
      </c>
      <c r="BA36" s="310">
        <v>0.333</v>
      </c>
      <c r="BB36" s="206">
        <v>60</v>
      </c>
      <c r="BC36" s="84">
        <v>0.54</v>
      </c>
      <c r="BD36" s="310">
        <v>0.416</v>
      </c>
      <c r="BE36" s="206">
        <v>59</v>
      </c>
      <c r="BF36" s="84">
        <v>0.504</v>
      </c>
      <c r="BG36" s="309">
        <v>0.406</v>
      </c>
      <c r="BH36" s="206">
        <v>74</v>
      </c>
      <c r="BI36" s="84">
        <v>0.678</v>
      </c>
      <c r="BJ36" s="309">
        <v>0.439</v>
      </c>
      <c r="BK36" s="206">
        <v>69</v>
      </c>
      <c r="BL36" s="84">
        <v>0.639</v>
      </c>
      <c r="BM36" s="309">
        <v>0.435</v>
      </c>
      <c r="BN36" s="205">
        <v>27</v>
      </c>
      <c r="BO36" s="84">
        <v>0.261</v>
      </c>
      <c r="BP36" s="310">
        <v>0.157</v>
      </c>
      <c r="BQ36" s="206">
        <v>0</v>
      </c>
      <c r="BR36" s="84">
        <v>0.003</v>
      </c>
      <c r="BS36" s="309">
        <v>0.122</v>
      </c>
      <c r="BT36" s="205">
        <v>1</v>
      </c>
      <c r="BU36" s="84">
        <v>0.009</v>
      </c>
      <c r="BV36" s="310">
        <v>0.117</v>
      </c>
      <c r="BW36" s="206">
        <v>0</v>
      </c>
      <c r="BX36" s="84">
        <v>0.003</v>
      </c>
      <c r="BY36" s="309">
        <v>0.113</v>
      </c>
      <c r="BZ36" s="205">
        <v>0</v>
      </c>
      <c r="CA36" s="84">
        <v>0</v>
      </c>
      <c r="CB36" s="52">
        <v>0.103</v>
      </c>
    </row>
    <row r="37" spans="1:80" s="104" customFormat="1" ht="12.75" customHeight="1" thickBot="1">
      <c r="A37" s="708"/>
      <c r="B37" s="708"/>
      <c r="C37" s="752" t="s">
        <v>158</v>
      </c>
      <c r="D37" s="765"/>
      <c r="E37" s="187"/>
      <c r="F37" s="188"/>
      <c r="G37" s="189"/>
      <c r="H37" s="190"/>
      <c r="I37" s="191">
        <v>421</v>
      </c>
      <c r="J37" s="516">
        <v>4.152</v>
      </c>
      <c r="K37" s="565">
        <v>1.8739999999999999</v>
      </c>
      <c r="L37" s="191">
        <v>474</v>
      </c>
      <c r="M37" s="516">
        <v>4.565</v>
      </c>
      <c r="N37" s="513">
        <v>2.3569999999999998</v>
      </c>
      <c r="O37" s="198">
        <v>458</v>
      </c>
      <c r="P37" s="516">
        <v>4.447</v>
      </c>
      <c r="Q37" s="565">
        <v>2.3400000000000003</v>
      </c>
      <c r="R37" s="191">
        <v>498</v>
      </c>
      <c r="S37" s="516">
        <v>4.848</v>
      </c>
      <c r="T37" s="513">
        <v>2.41</v>
      </c>
      <c r="U37" s="191">
        <v>457</v>
      </c>
      <c r="V37" s="516">
        <v>4.454000000000001</v>
      </c>
      <c r="W37" s="513">
        <v>2.231</v>
      </c>
      <c r="X37" s="198">
        <v>477</v>
      </c>
      <c r="Y37" s="516">
        <v>4.639</v>
      </c>
      <c r="Z37" s="513">
        <v>2.357</v>
      </c>
      <c r="AA37" s="191">
        <v>483</v>
      </c>
      <c r="AB37" s="516">
        <v>4.603</v>
      </c>
      <c r="AC37" s="513">
        <v>2.434</v>
      </c>
      <c r="AD37" s="191">
        <v>460</v>
      </c>
      <c r="AE37" s="516">
        <v>4.07</v>
      </c>
      <c r="AF37" s="513">
        <v>2.6209999999999996</v>
      </c>
      <c r="AG37" s="191">
        <v>475.4362351248207</v>
      </c>
      <c r="AH37" s="516">
        <v>4.018000000000001</v>
      </c>
      <c r="AI37" s="513">
        <v>2.873</v>
      </c>
      <c r="AJ37" s="191">
        <v>688</v>
      </c>
      <c r="AK37" s="516">
        <v>5.69</v>
      </c>
      <c r="AL37" s="513">
        <v>3.917</v>
      </c>
      <c r="AM37" s="191">
        <v>532</v>
      </c>
      <c r="AN37" s="516">
        <v>4.879</v>
      </c>
      <c r="AO37" s="513">
        <v>3.5900000000000003</v>
      </c>
      <c r="AP37" s="191">
        <v>732</v>
      </c>
      <c r="AQ37" s="516">
        <v>6.709999999999999</v>
      </c>
      <c r="AR37" s="513">
        <v>4.214</v>
      </c>
      <c r="AS37" s="191">
        <v>689</v>
      </c>
      <c r="AT37" s="516">
        <v>6.218</v>
      </c>
      <c r="AU37" s="513">
        <v>3.7920000000000007</v>
      </c>
      <c r="AV37" s="191">
        <v>531</v>
      </c>
      <c r="AW37" s="516">
        <v>4.457</v>
      </c>
      <c r="AX37" s="513">
        <v>3.4629999999999996</v>
      </c>
      <c r="AY37" s="191">
        <v>660</v>
      </c>
      <c r="AZ37" s="516">
        <v>5.906</v>
      </c>
      <c r="BA37" s="513">
        <v>4.02</v>
      </c>
      <c r="BB37" s="191">
        <v>741</v>
      </c>
      <c r="BC37" s="516">
        <v>6.638</v>
      </c>
      <c r="BD37" s="565">
        <v>4.3660000000000005</v>
      </c>
      <c r="BE37" s="191">
        <v>642</v>
      </c>
      <c r="BF37" s="516">
        <v>5.51</v>
      </c>
      <c r="BG37" s="513">
        <v>3.95</v>
      </c>
      <c r="BH37" s="191">
        <v>582</v>
      </c>
      <c r="BI37" s="516">
        <v>5.364</v>
      </c>
      <c r="BJ37" s="513">
        <v>3.588</v>
      </c>
      <c r="BK37" s="191">
        <v>557</v>
      </c>
      <c r="BL37" s="516">
        <v>5.119</v>
      </c>
      <c r="BM37" s="513">
        <v>3.283</v>
      </c>
      <c r="BN37" s="198">
        <v>475</v>
      </c>
      <c r="BO37" s="516">
        <v>4.561999999999999</v>
      </c>
      <c r="BP37" s="513">
        <v>2.6060000000000003</v>
      </c>
      <c r="BQ37" s="191">
        <v>423</v>
      </c>
      <c r="BR37" s="516">
        <v>3.9380000000000006</v>
      </c>
      <c r="BS37" s="513">
        <v>2.3329999999999997</v>
      </c>
      <c r="BT37" s="191">
        <v>488</v>
      </c>
      <c r="BU37" s="516">
        <v>4.522</v>
      </c>
      <c r="BV37" s="565">
        <v>2.964</v>
      </c>
      <c r="BW37" s="191">
        <v>506</v>
      </c>
      <c r="BX37" s="516">
        <v>4.529</v>
      </c>
      <c r="BY37" s="513">
        <v>3.0890000000000004</v>
      </c>
      <c r="BZ37" s="191">
        <v>490</v>
      </c>
      <c r="CA37" s="516">
        <v>4.538</v>
      </c>
      <c r="CB37" s="192">
        <v>3</v>
      </c>
    </row>
    <row r="38" spans="1:80" s="104" customFormat="1" ht="12.75" customHeight="1" thickBot="1">
      <c r="A38" s="708"/>
      <c r="B38" s="708"/>
      <c r="C38" s="752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753"/>
      <c r="Y38" s="753"/>
      <c r="Z38" s="753"/>
      <c r="AA38" s="753"/>
      <c r="AB38" s="753"/>
      <c r="AC38" s="753"/>
      <c r="AD38" s="753"/>
      <c r="AE38" s="753"/>
      <c r="AF38" s="753"/>
      <c r="AG38" s="753"/>
      <c r="AH38" s="753"/>
      <c r="AI38" s="753"/>
      <c r="AJ38" s="753"/>
      <c r="AK38" s="753"/>
      <c r="AL38" s="753"/>
      <c r="AM38" s="753"/>
      <c r="AN38" s="753"/>
      <c r="AO38" s="753"/>
      <c r="AP38" s="753"/>
      <c r="AQ38" s="753"/>
      <c r="AR38" s="753"/>
      <c r="AS38" s="753"/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  <c r="BL38" s="753"/>
      <c r="BM38" s="753"/>
      <c r="BN38" s="753"/>
      <c r="BO38" s="753"/>
      <c r="BP38" s="753"/>
      <c r="BQ38" s="753"/>
      <c r="BR38" s="753"/>
      <c r="BS38" s="753"/>
      <c r="BT38" s="753"/>
      <c r="BU38" s="753"/>
      <c r="BV38" s="753"/>
      <c r="BW38" s="753"/>
      <c r="BX38" s="753"/>
      <c r="BY38" s="753"/>
      <c r="BZ38" s="753"/>
      <c r="CA38" s="753"/>
      <c r="CB38" s="753"/>
    </row>
    <row r="39" spans="1:80" s="104" customFormat="1" ht="12" customHeight="1">
      <c r="A39" s="708"/>
      <c r="B39" s="708"/>
      <c r="C39" s="86" t="s">
        <v>250</v>
      </c>
      <c r="D39" s="566"/>
      <c r="E39" s="194" t="s">
        <v>26</v>
      </c>
      <c r="F39" s="175"/>
      <c r="G39" s="87"/>
      <c r="H39" s="88"/>
      <c r="I39" s="109">
        <v>110</v>
      </c>
      <c r="J39" s="493">
        <v>0.893</v>
      </c>
      <c r="K39" s="495">
        <v>0.8</v>
      </c>
      <c r="L39" s="107">
        <v>108</v>
      </c>
      <c r="M39" s="493">
        <v>0.901</v>
      </c>
      <c r="N39" s="494">
        <v>0.73</v>
      </c>
      <c r="O39" s="110">
        <v>110</v>
      </c>
      <c r="P39" s="179">
        <v>0.929</v>
      </c>
      <c r="Q39" s="498">
        <v>0.758</v>
      </c>
      <c r="R39" s="107">
        <v>111</v>
      </c>
      <c r="S39" s="493">
        <v>0.931</v>
      </c>
      <c r="T39" s="494">
        <v>0.927</v>
      </c>
      <c r="U39" s="107">
        <v>109</v>
      </c>
      <c r="V39" s="493">
        <v>0.829</v>
      </c>
      <c r="W39" s="494">
        <v>0.841</v>
      </c>
      <c r="X39" s="107">
        <v>85</v>
      </c>
      <c r="Y39" s="493">
        <v>0.674</v>
      </c>
      <c r="Z39" s="494">
        <v>0.663</v>
      </c>
      <c r="AA39" s="110">
        <v>90</v>
      </c>
      <c r="AB39" s="179">
        <v>0.759</v>
      </c>
      <c r="AC39" s="498">
        <v>0.64</v>
      </c>
      <c r="AD39" s="107">
        <v>67</v>
      </c>
      <c r="AE39" s="493">
        <v>0.541</v>
      </c>
      <c r="AF39" s="494">
        <v>0.302</v>
      </c>
      <c r="AG39" s="110">
        <v>53</v>
      </c>
      <c r="AH39" s="179">
        <v>0.422</v>
      </c>
      <c r="AI39" s="498">
        <v>0.302</v>
      </c>
      <c r="AJ39" s="107">
        <v>64</v>
      </c>
      <c r="AK39" s="493">
        <v>0.503</v>
      </c>
      <c r="AL39" s="494">
        <v>0.532</v>
      </c>
      <c r="AM39" s="107">
        <v>83</v>
      </c>
      <c r="AN39" s="493">
        <v>0.685</v>
      </c>
      <c r="AO39" s="494">
        <v>0.681</v>
      </c>
      <c r="AP39" s="107">
        <v>97</v>
      </c>
      <c r="AQ39" s="493">
        <v>0.802</v>
      </c>
      <c r="AR39" s="494">
        <v>0.935</v>
      </c>
      <c r="AS39" s="110">
        <v>63</v>
      </c>
      <c r="AT39" s="179">
        <v>0.522</v>
      </c>
      <c r="AU39" s="498">
        <v>0.441</v>
      </c>
      <c r="AV39" s="107">
        <v>100</v>
      </c>
      <c r="AW39" s="493">
        <v>0.785</v>
      </c>
      <c r="AX39" s="494">
        <v>0.64</v>
      </c>
      <c r="AY39" s="107">
        <v>108</v>
      </c>
      <c r="AZ39" s="493">
        <v>0.856</v>
      </c>
      <c r="BA39" s="494">
        <v>0.814</v>
      </c>
      <c r="BB39" s="110">
        <v>99</v>
      </c>
      <c r="BC39" s="179">
        <v>0.786</v>
      </c>
      <c r="BD39" s="498">
        <v>0.746</v>
      </c>
      <c r="BE39" s="107">
        <v>90</v>
      </c>
      <c r="BF39" s="493">
        <v>0.681</v>
      </c>
      <c r="BG39" s="494">
        <v>0.65</v>
      </c>
      <c r="BH39" s="107">
        <v>76</v>
      </c>
      <c r="BI39" s="493">
        <v>0.648</v>
      </c>
      <c r="BJ39" s="494">
        <v>0.612</v>
      </c>
      <c r="BK39" s="107">
        <v>55</v>
      </c>
      <c r="BL39" s="493">
        <v>0.452</v>
      </c>
      <c r="BM39" s="494">
        <v>0.434</v>
      </c>
      <c r="BN39" s="110">
        <v>40</v>
      </c>
      <c r="BO39" s="179">
        <v>0.307</v>
      </c>
      <c r="BP39" s="498">
        <v>0.324</v>
      </c>
      <c r="BQ39" s="107">
        <v>54</v>
      </c>
      <c r="BR39" s="493">
        <v>0.45</v>
      </c>
      <c r="BS39" s="494">
        <v>0.376</v>
      </c>
      <c r="BT39" s="110">
        <v>72</v>
      </c>
      <c r="BU39" s="179">
        <v>0.614</v>
      </c>
      <c r="BV39" s="498">
        <v>0.55</v>
      </c>
      <c r="BW39" s="107">
        <v>77</v>
      </c>
      <c r="BX39" s="493">
        <v>0.649</v>
      </c>
      <c r="BY39" s="494">
        <v>0.635</v>
      </c>
      <c r="BZ39" s="107">
        <v>81</v>
      </c>
      <c r="CA39" s="493">
        <v>0.671</v>
      </c>
      <c r="CB39" s="494">
        <v>0.648</v>
      </c>
    </row>
    <row r="40" spans="1:80" s="104" customFormat="1" ht="12" customHeight="1">
      <c r="A40" s="708"/>
      <c r="B40" s="708"/>
      <c r="C40" s="567" t="s">
        <v>251</v>
      </c>
      <c r="D40" s="568"/>
      <c r="E40" s="193" t="s">
        <v>53</v>
      </c>
      <c r="F40" s="175"/>
      <c r="G40" s="92"/>
      <c r="H40" s="93"/>
      <c r="I40" s="110">
        <v>47</v>
      </c>
      <c r="J40" s="179">
        <v>0.381</v>
      </c>
      <c r="K40" s="498">
        <v>0.309</v>
      </c>
      <c r="L40" s="108">
        <v>46</v>
      </c>
      <c r="M40" s="179">
        <v>0.387</v>
      </c>
      <c r="N40" s="497">
        <v>0.319</v>
      </c>
      <c r="O40" s="110">
        <v>45</v>
      </c>
      <c r="P40" s="179">
        <v>0.378</v>
      </c>
      <c r="Q40" s="498">
        <v>0.305</v>
      </c>
      <c r="R40" s="108">
        <v>46</v>
      </c>
      <c r="S40" s="179">
        <v>0.384</v>
      </c>
      <c r="T40" s="497">
        <v>0.309</v>
      </c>
      <c r="U40" s="108">
        <v>51</v>
      </c>
      <c r="V40" s="179">
        <v>0.39</v>
      </c>
      <c r="W40" s="497">
        <v>0.329</v>
      </c>
      <c r="X40" s="108">
        <v>49</v>
      </c>
      <c r="Y40" s="179">
        <v>0.387</v>
      </c>
      <c r="Z40" s="497">
        <v>0.322</v>
      </c>
      <c r="AA40" s="110">
        <v>46</v>
      </c>
      <c r="AB40" s="179">
        <v>0.39</v>
      </c>
      <c r="AC40" s="498">
        <v>0.326</v>
      </c>
      <c r="AD40" s="108">
        <v>88</v>
      </c>
      <c r="AE40" s="179">
        <v>0.708</v>
      </c>
      <c r="AF40" s="497">
        <v>0.477</v>
      </c>
      <c r="AG40" s="110">
        <v>109</v>
      </c>
      <c r="AH40" s="179">
        <v>0.867</v>
      </c>
      <c r="AI40" s="498">
        <v>0.549</v>
      </c>
      <c r="AJ40" s="108">
        <v>149</v>
      </c>
      <c r="AK40" s="179">
        <v>1.179</v>
      </c>
      <c r="AL40" s="497">
        <v>0.723</v>
      </c>
      <c r="AM40" s="108">
        <v>123</v>
      </c>
      <c r="AN40" s="179">
        <v>1.014</v>
      </c>
      <c r="AO40" s="497">
        <v>0.695</v>
      </c>
      <c r="AP40" s="108">
        <v>155</v>
      </c>
      <c r="AQ40" s="179">
        <v>1.278</v>
      </c>
      <c r="AR40" s="497">
        <v>0.899</v>
      </c>
      <c r="AS40" s="110">
        <v>104</v>
      </c>
      <c r="AT40" s="179">
        <v>0.87</v>
      </c>
      <c r="AU40" s="498">
        <v>0.597</v>
      </c>
      <c r="AV40" s="108">
        <v>132</v>
      </c>
      <c r="AW40" s="179">
        <v>1.036</v>
      </c>
      <c r="AX40" s="497">
        <v>0.818</v>
      </c>
      <c r="AY40" s="108">
        <v>142</v>
      </c>
      <c r="AZ40" s="179">
        <v>1.131</v>
      </c>
      <c r="BA40" s="497">
        <v>0.835</v>
      </c>
      <c r="BB40" s="110">
        <v>129</v>
      </c>
      <c r="BC40" s="179">
        <v>1.023</v>
      </c>
      <c r="BD40" s="498">
        <v>0.812</v>
      </c>
      <c r="BE40" s="108">
        <v>91</v>
      </c>
      <c r="BF40" s="179">
        <v>0.693</v>
      </c>
      <c r="BG40" s="497">
        <v>0.518</v>
      </c>
      <c r="BH40" s="108">
        <v>61</v>
      </c>
      <c r="BI40" s="179">
        <v>0.516</v>
      </c>
      <c r="BJ40" s="497">
        <v>0.446</v>
      </c>
      <c r="BK40" s="108">
        <v>60</v>
      </c>
      <c r="BL40" s="179">
        <v>0.498</v>
      </c>
      <c r="BM40" s="497">
        <v>0.442</v>
      </c>
      <c r="BN40" s="110">
        <v>61</v>
      </c>
      <c r="BO40" s="179">
        <v>0.465</v>
      </c>
      <c r="BP40" s="498">
        <v>0.422</v>
      </c>
      <c r="BQ40" s="108">
        <v>48</v>
      </c>
      <c r="BR40" s="179">
        <v>0.396</v>
      </c>
      <c r="BS40" s="497">
        <v>0.363</v>
      </c>
      <c r="BT40" s="110">
        <v>47</v>
      </c>
      <c r="BU40" s="179">
        <v>0.399</v>
      </c>
      <c r="BV40" s="498">
        <v>0.35</v>
      </c>
      <c r="BW40" s="108">
        <v>36</v>
      </c>
      <c r="BX40" s="179">
        <v>0.303</v>
      </c>
      <c r="BY40" s="497">
        <v>0.332</v>
      </c>
      <c r="BZ40" s="108">
        <v>20</v>
      </c>
      <c r="CA40" s="179">
        <v>0.168</v>
      </c>
      <c r="CB40" s="497">
        <v>0.254</v>
      </c>
    </row>
    <row r="41" spans="1:80" s="104" customFormat="1" ht="12" customHeight="1">
      <c r="A41" s="708"/>
      <c r="B41" s="708"/>
      <c r="C41" s="91" t="s">
        <v>127</v>
      </c>
      <c r="D41" s="95"/>
      <c r="E41" s="194" t="s">
        <v>29</v>
      </c>
      <c r="F41" s="175"/>
      <c r="G41" s="750" t="s">
        <v>245</v>
      </c>
      <c r="H41" s="751"/>
      <c r="I41" s="110">
        <v>0</v>
      </c>
      <c r="J41" s="179">
        <v>0</v>
      </c>
      <c r="K41" s="498">
        <v>0</v>
      </c>
      <c r="L41" s="108">
        <v>0</v>
      </c>
      <c r="M41" s="179">
        <v>0</v>
      </c>
      <c r="N41" s="497">
        <v>0</v>
      </c>
      <c r="O41" s="110">
        <v>0</v>
      </c>
      <c r="P41" s="179">
        <v>0</v>
      </c>
      <c r="Q41" s="498">
        <v>0</v>
      </c>
      <c r="R41" s="108">
        <v>0</v>
      </c>
      <c r="S41" s="179">
        <v>0</v>
      </c>
      <c r="T41" s="497">
        <v>0</v>
      </c>
      <c r="U41" s="108">
        <v>0</v>
      </c>
      <c r="V41" s="179">
        <v>0</v>
      </c>
      <c r="W41" s="497">
        <v>0</v>
      </c>
      <c r="X41" s="108">
        <v>0</v>
      </c>
      <c r="Y41" s="179">
        <v>0</v>
      </c>
      <c r="Z41" s="497">
        <v>0</v>
      </c>
      <c r="AA41" s="110">
        <v>0</v>
      </c>
      <c r="AB41" s="179">
        <v>0</v>
      </c>
      <c r="AC41" s="498">
        <v>0</v>
      </c>
      <c r="AD41" s="108">
        <v>0</v>
      </c>
      <c r="AE41" s="179">
        <v>0</v>
      </c>
      <c r="AF41" s="497">
        <v>0</v>
      </c>
      <c r="AG41" s="110">
        <v>0</v>
      </c>
      <c r="AH41" s="179">
        <v>0</v>
      </c>
      <c r="AI41" s="498">
        <v>0</v>
      </c>
      <c r="AJ41" s="108">
        <v>0</v>
      </c>
      <c r="AK41" s="179">
        <v>0</v>
      </c>
      <c r="AL41" s="497">
        <v>0</v>
      </c>
      <c r="AM41" s="108">
        <v>0</v>
      </c>
      <c r="AN41" s="179">
        <v>0</v>
      </c>
      <c r="AO41" s="497">
        <v>0</v>
      </c>
      <c r="AP41" s="108">
        <v>0</v>
      </c>
      <c r="AQ41" s="179">
        <v>0</v>
      </c>
      <c r="AR41" s="497">
        <v>0</v>
      </c>
      <c r="AS41" s="110">
        <v>0</v>
      </c>
      <c r="AT41" s="179">
        <v>0</v>
      </c>
      <c r="AU41" s="498">
        <v>0</v>
      </c>
      <c r="AV41" s="108">
        <v>0</v>
      </c>
      <c r="AW41" s="179">
        <v>0</v>
      </c>
      <c r="AX41" s="497">
        <v>0</v>
      </c>
      <c r="AY41" s="108">
        <v>0</v>
      </c>
      <c r="AZ41" s="179">
        <v>0</v>
      </c>
      <c r="BA41" s="497">
        <v>0</v>
      </c>
      <c r="BB41" s="110">
        <v>0</v>
      </c>
      <c r="BC41" s="179">
        <v>0</v>
      </c>
      <c r="BD41" s="498">
        <v>0</v>
      </c>
      <c r="BE41" s="108">
        <v>0</v>
      </c>
      <c r="BF41" s="179">
        <v>0</v>
      </c>
      <c r="BG41" s="497">
        <v>0</v>
      </c>
      <c r="BH41" s="108">
        <v>0</v>
      </c>
      <c r="BI41" s="179">
        <v>0</v>
      </c>
      <c r="BJ41" s="497">
        <v>0</v>
      </c>
      <c r="BK41" s="108">
        <v>0</v>
      </c>
      <c r="BL41" s="179">
        <v>0</v>
      </c>
      <c r="BM41" s="497">
        <v>0</v>
      </c>
      <c r="BN41" s="110">
        <v>0</v>
      </c>
      <c r="BO41" s="179">
        <v>0</v>
      </c>
      <c r="BP41" s="498">
        <v>0</v>
      </c>
      <c r="BQ41" s="108">
        <v>0</v>
      </c>
      <c r="BR41" s="179">
        <v>0</v>
      </c>
      <c r="BS41" s="497">
        <v>0</v>
      </c>
      <c r="BT41" s="110">
        <v>0</v>
      </c>
      <c r="BU41" s="179">
        <v>0</v>
      </c>
      <c r="BV41" s="498">
        <v>0</v>
      </c>
      <c r="BW41" s="108">
        <v>0</v>
      </c>
      <c r="BX41" s="179">
        <v>0</v>
      </c>
      <c r="BY41" s="497">
        <v>0</v>
      </c>
      <c r="BZ41" s="108">
        <v>0</v>
      </c>
      <c r="CA41" s="179">
        <v>0</v>
      </c>
      <c r="CB41" s="497">
        <v>0</v>
      </c>
    </row>
    <row r="42" spans="1:80" s="104" customFormat="1" ht="12" customHeight="1">
      <c r="A42" s="708"/>
      <c r="B42" s="708"/>
      <c r="C42" s="91" t="s">
        <v>252</v>
      </c>
      <c r="D42" s="95"/>
      <c r="E42" s="194" t="s">
        <v>28</v>
      </c>
      <c r="F42" s="175"/>
      <c r="G42" s="195"/>
      <c r="H42" s="96"/>
      <c r="I42" s="110">
        <v>6</v>
      </c>
      <c r="J42" s="179">
        <v>0.048</v>
      </c>
      <c r="K42" s="498">
        <v>0.024</v>
      </c>
      <c r="L42" s="108">
        <v>6</v>
      </c>
      <c r="M42" s="179">
        <v>0.048</v>
      </c>
      <c r="N42" s="497">
        <v>0.048</v>
      </c>
      <c r="O42" s="110">
        <v>6</v>
      </c>
      <c r="P42" s="179">
        <v>0.048</v>
      </c>
      <c r="Q42" s="498">
        <v>0.048</v>
      </c>
      <c r="R42" s="108">
        <v>6</v>
      </c>
      <c r="S42" s="179">
        <v>0.048</v>
      </c>
      <c r="T42" s="497">
        <v>0.048</v>
      </c>
      <c r="U42" s="108">
        <v>6</v>
      </c>
      <c r="V42" s="179">
        <v>0.048</v>
      </c>
      <c r="W42" s="497">
        <v>0.048</v>
      </c>
      <c r="X42" s="108">
        <v>6</v>
      </c>
      <c r="Y42" s="179">
        <v>0.048</v>
      </c>
      <c r="Z42" s="497">
        <v>0.072</v>
      </c>
      <c r="AA42" s="110">
        <v>6</v>
      </c>
      <c r="AB42" s="179">
        <v>0.048</v>
      </c>
      <c r="AC42" s="498">
        <v>0.072</v>
      </c>
      <c r="AD42" s="108">
        <v>9</v>
      </c>
      <c r="AE42" s="179">
        <v>0.072</v>
      </c>
      <c r="AF42" s="497">
        <v>0.072</v>
      </c>
      <c r="AG42" s="110">
        <v>6</v>
      </c>
      <c r="AH42" s="179">
        <v>0.048</v>
      </c>
      <c r="AI42" s="498">
        <v>0.072</v>
      </c>
      <c r="AJ42" s="108">
        <v>9</v>
      </c>
      <c r="AK42" s="179">
        <v>0.072</v>
      </c>
      <c r="AL42" s="497">
        <v>0.072</v>
      </c>
      <c r="AM42" s="108">
        <v>9</v>
      </c>
      <c r="AN42" s="179">
        <v>0.072</v>
      </c>
      <c r="AO42" s="497">
        <v>0.072</v>
      </c>
      <c r="AP42" s="108">
        <v>15</v>
      </c>
      <c r="AQ42" s="179">
        <v>0.12</v>
      </c>
      <c r="AR42" s="497">
        <v>0.096</v>
      </c>
      <c r="AS42" s="110">
        <v>9</v>
      </c>
      <c r="AT42" s="179">
        <v>0.072</v>
      </c>
      <c r="AU42" s="498">
        <v>0.072</v>
      </c>
      <c r="AV42" s="108">
        <v>12</v>
      </c>
      <c r="AW42" s="179">
        <v>0.096</v>
      </c>
      <c r="AX42" s="497">
        <v>0.072</v>
      </c>
      <c r="AY42" s="108">
        <v>9</v>
      </c>
      <c r="AZ42" s="179">
        <v>0.072</v>
      </c>
      <c r="BA42" s="497">
        <v>0.072</v>
      </c>
      <c r="BB42" s="110">
        <v>9</v>
      </c>
      <c r="BC42" s="179">
        <v>0.072</v>
      </c>
      <c r="BD42" s="498">
        <v>0.096</v>
      </c>
      <c r="BE42" s="108">
        <v>6</v>
      </c>
      <c r="BF42" s="179">
        <v>0.048</v>
      </c>
      <c r="BG42" s="497">
        <v>0.048</v>
      </c>
      <c r="BH42" s="108">
        <v>3</v>
      </c>
      <c r="BI42" s="179">
        <v>0.024</v>
      </c>
      <c r="BJ42" s="497">
        <v>0.024</v>
      </c>
      <c r="BK42" s="108">
        <v>12</v>
      </c>
      <c r="BL42" s="179">
        <v>0.096</v>
      </c>
      <c r="BM42" s="497">
        <v>0.072</v>
      </c>
      <c r="BN42" s="110">
        <v>6</v>
      </c>
      <c r="BO42" s="179">
        <v>0.048</v>
      </c>
      <c r="BP42" s="498">
        <v>0.048</v>
      </c>
      <c r="BQ42" s="108">
        <v>6</v>
      </c>
      <c r="BR42" s="179">
        <v>0.048</v>
      </c>
      <c r="BS42" s="497">
        <v>0.048</v>
      </c>
      <c r="BT42" s="110">
        <v>6</v>
      </c>
      <c r="BU42" s="179">
        <v>0.048</v>
      </c>
      <c r="BV42" s="498">
        <v>0.048</v>
      </c>
      <c r="BW42" s="108">
        <v>0</v>
      </c>
      <c r="BX42" s="179">
        <v>0</v>
      </c>
      <c r="BY42" s="497">
        <v>0</v>
      </c>
      <c r="BZ42" s="108">
        <v>0</v>
      </c>
      <c r="CA42" s="179">
        <v>0</v>
      </c>
      <c r="CB42" s="497">
        <v>0</v>
      </c>
    </row>
    <row r="43" spans="1:80" s="104" customFormat="1" ht="12" customHeight="1">
      <c r="A43" s="708"/>
      <c r="B43" s="708"/>
      <c r="C43" s="170" t="s">
        <v>253</v>
      </c>
      <c r="D43" s="171"/>
      <c r="E43" s="193" t="s">
        <v>30</v>
      </c>
      <c r="F43" s="175"/>
      <c r="G43" s="92"/>
      <c r="H43" s="93"/>
      <c r="I43" s="110">
        <v>0</v>
      </c>
      <c r="J43" s="179">
        <v>0</v>
      </c>
      <c r="K43" s="498">
        <v>0</v>
      </c>
      <c r="L43" s="108">
        <v>0</v>
      </c>
      <c r="M43" s="179">
        <v>0</v>
      </c>
      <c r="N43" s="497">
        <v>0</v>
      </c>
      <c r="O43" s="110">
        <v>0</v>
      </c>
      <c r="P43" s="179">
        <v>0</v>
      </c>
      <c r="Q43" s="498">
        <v>0</v>
      </c>
      <c r="R43" s="108">
        <v>0</v>
      </c>
      <c r="S43" s="179">
        <v>0</v>
      </c>
      <c r="T43" s="497">
        <v>0</v>
      </c>
      <c r="U43" s="108">
        <v>0</v>
      </c>
      <c r="V43" s="179">
        <v>0</v>
      </c>
      <c r="W43" s="497">
        <v>0</v>
      </c>
      <c r="X43" s="108">
        <v>0</v>
      </c>
      <c r="Y43" s="179">
        <v>0</v>
      </c>
      <c r="Z43" s="497">
        <v>0</v>
      </c>
      <c r="AA43" s="110">
        <v>4</v>
      </c>
      <c r="AB43" s="179">
        <v>0.036</v>
      </c>
      <c r="AC43" s="498">
        <v>0.036</v>
      </c>
      <c r="AD43" s="108">
        <v>4</v>
      </c>
      <c r="AE43" s="179">
        <v>0.036</v>
      </c>
      <c r="AF43" s="497">
        <v>0.054</v>
      </c>
      <c r="AG43" s="110">
        <v>5</v>
      </c>
      <c r="AH43" s="179">
        <v>0.036</v>
      </c>
      <c r="AI43" s="498">
        <v>0.054</v>
      </c>
      <c r="AJ43" s="108">
        <v>9</v>
      </c>
      <c r="AK43" s="179">
        <v>0.072</v>
      </c>
      <c r="AL43" s="497">
        <v>0.072</v>
      </c>
      <c r="AM43" s="108">
        <v>4</v>
      </c>
      <c r="AN43" s="179">
        <v>0.036</v>
      </c>
      <c r="AO43" s="497">
        <v>0.054</v>
      </c>
      <c r="AP43" s="108">
        <v>7</v>
      </c>
      <c r="AQ43" s="179">
        <v>0.054</v>
      </c>
      <c r="AR43" s="497">
        <v>0.072</v>
      </c>
      <c r="AS43" s="110">
        <v>4</v>
      </c>
      <c r="AT43" s="179">
        <v>0.036</v>
      </c>
      <c r="AU43" s="498">
        <v>0.036</v>
      </c>
      <c r="AV43" s="108">
        <v>2</v>
      </c>
      <c r="AW43" s="179">
        <v>0.018</v>
      </c>
      <c r="AX43" s="497">
        <v>0.036</v>
      </c>
      <c r="AY43" s="108">
        <v>2</v>
      </c>
      <c r="AZ43" s="179">
        <v>0.018</v>
      </c>
      <c r="BA43" s="497">
        <v>0.018</v>
      </c>
      <c r="BB43" s="110">
        <v>2</v>
      </c>
      <c r="BC43" s="179">
        <v>0.018</v>
      </c>
      <c r="BD43" s="498">
        <v>0.018</v>
      </c>
      <c r="BE43" s="108">
        <v>2</v>
      </c>
      <c r="BF43" s="179">
        <v>0.018</v>
      </c>
      <c r="BG43" s="497">
        <v>0.018</v>
      </c>
      <c r="BH43" s="108">
        <v>2</v>
      </c>
      <c r="BI43" s="179">
        <v>0.018</v>
      </c>
      <c r="BJ43" s="497">
        <v>0.018</v>
      </c>
      <c r="BK43" s="108">
        <v>2</v>
      </c>
      <c r="BL43" s="179">
        <v>0.018</v>
      </c>
      <c r="BM43" s="497">
        <v>0.018</v>
      </c>
      <c r="BN43" s="110">
        <v>2</v>
      </c>
      <c r="BO43" s="179">
        <v>0.018</v>
      </c>
      <c r="BP43" s="498">
        <v>0.018</v>
      </c>
      <c r="BQ43" s="108">
        <v>2</v>
      </c>
      <c r="BR43" s="179">
        <v>0.018</v>
      </c>
      <c r="BS43" s="497">
        <v>0.018</v>
      </c>
      <c r="BT43" s="110">
        <v>2</v>
      </c>
      <c r="BU43" s="179">
        <v>0.018</v>
      </c>
      <c r="BV43" s="498">
        <v>0.018</v>
      </c>
      <c r="BW43" s="108">
        <v>2</v>
      </c>
      <c r="BX43" s="179">
        <v>0.018</v>
      </c>
      <c r="BY43" s="497">
        <v>0.018</v>
      </c>
      <c r="BZ43" s="108">
        <v>2</v>
      </c>
      <c r="CA43" s="179">
        <v>0.018</v>
      </c>
      <c r="CB43" s="497">
        <v>0.018</v>
      </c>
    </row>
    <row r="44" spans="1:80" s="104" customFormat="1" ht="12" customHeight="1">
      <c r="A44" s="708"/>
      <c r="B44" s="708"/>
      <c r="C44" s="567" t="s">
        <v>254</v>
      </c>
      <c r="D44" s="568"/>
      <c r="E44" s="569" t="s">
        <v>54</v>
      </c>
      <c r="F44" s="570"/>
      <c r="G44" s="195"/>
      <c r="H44" s="96"/>
      <c r="I44" s="571">
        <v>68</v>
      </c>
      <c r="J44" s="179">
        <v>0.552</v>
      </c>
      <c r="K44" s="498">
        <v>0.324</v>
      </c>
      <c r="L44" s="572">
        <v>105</v>
      </c>
      <c r="M44" s="179">
        <v>0.876</v>
      </c>
      <c r="N44" s="497">
        <v>0.42</v>
      </c>
      <c r="O44" s="571">
        <v>52</v>
      </c>
      <c r="P44" s="179">
        <v>0.438</v>
      </c>
      <c r="Q44" s="498">
        <v>0.318</v>
      </c>
      <c r="R44" s="572">
        <v>91</v>
      </c>
      <c r="S44" s="179">
        <v>0.762</v>
      </c>
      <c r="T44" s="497">
        <v>0.408</v>
      </c>
      <c r="U44" s="572">
        <v>66</v>
      </c>
      <c r="V44" s="179">
        <v>0.504</v>
      </c>
      <c r="W44" s="497">
        <v>0.354</v>
      </c>
      <c r="X44" s="572">
        <v>68</v>
      </c>
      <c r="Y44" s="179">
        <v>0.54</v>
      </c>
      <c r="Z44" s="497">
        <v>0.372</v>
      </c>
      <c r="AA44" s="571">
        <v>74</v>
      </c>
      <c r="AB44" s="179">
        <v>0.618</v>
      </c>
      <c r="AC44" s="498">
        <v>0.372</v>
      </c>
      <c r="AD44" s="572">
        <v>27</v>
      </c>
      <c r="AE44" s="179">
        <v>0.222</v>
      </c>
      <c r="AF44" s="497">
        <v>0.216</v>
      </c>
      <c r="AG44" s="571">
        <v>23</v>
      </c>
      <c r="AH44" s="179">
        <v>0.186</v>
      </c>
      <c r="AI44" s="498">
        <v>0.192</v>
      </c>
      <c r="AJ44" s="572">
        <v>36</v>
      </c>
      <c r="AK44" s="179">
        <v>0.288</v>
      </c>
      <c r="AL44" s="497">
        <v>0.288</v>
      </c>
      <c r="AM44" s="572">
        <v>66</v>
      </c>
      <c r="AN44" s="179">
        <v>0.546</v>
      </c>
      <c r="AO44" s="497">
        <v>0.422</v>
      </c>
      <c r="AP44" s="572">
        <v>63</v>
      </c>
      <c r="AQ44" s="179">
        <v>0.522</v>
      </c>
      <c r="AR44" s="497">
        <v>0.39</v>
      </c>
      <c r="AS44" s="571">
        <v>58</v>
      </c>
      <c r="AT44" s="179">
        <v>0.482</v>
      </c>
      <c r="AU44" s="498">
        <v>0.408</v>
      </c>
      <c r="AV44" s="572">
        <v>49</v>
      </c>
      <c r="AW44" s="179">
        <v>0.384</v>
      </c>
      <c r="AX44" s="497">
        <v>0.342</v>
      </c>
      <c r="AY44" s="572">
        <v>66</v>
      </c>
      <c r="AZ44" s="179">
        <v>0.528</v>
      </c>
      <c r="BA44" s="497">
        <v>0.458</v>
      </c>
      <c r="BB44" s="571">
        <v>44</v>
      </c>
      <c r="BC44" s="179">
        <v>0.348</v>
      </c>
      <c r="BD44" s="498">
        <v>0.366</v>
      </c>
      <c r="BE44" s="572">
        <v>47</v>
      </c>
      <c r="BF44" s="179">
        <v>0.354</v>
      </c>
      <c r="BG44" s="497">
        <v>0.346</v>
      </c>
      <c r="BH44" s="572">
        <v>73</v>
      </c>
      <c r="BI44" s="179">
        <v>0.624</v>
      </c>
      <c r="BJ44" s="497">
        <v>0.396</v>
      </c>
      <c r="BK44" s="572">
        <v>66</v>
      </c>
      <c r="BL44" s="179">
        <v>0.546</v>
      </c>
      <c r="BM44" s="497">
        <v>0.402</v>
      </c>
      <c r="BN44" s="571">
        <v>53</v>
      </c>
      <c r="BO44" s="179">
        <v>0.408</v>
      </c>
      <c r="BP44" s="498">
        <v>0.318</v>
      </c>
      <c r="BQ44" s="572">
        <v>36</v>
      </c>
      <c r="BR44" s="179">
        <v>0.3</v>
      </c>
      <c r="BS44" s="497">
        <v>0.27</v>
      </c>
      <c r="BT44" s="571">
        <v>78</v>
      </c>
      <c r="BU44" s="179">
        <v>0.666</v>
      </c>
      <c r="BV44" s="498">
        <v>0.384</v>
      </c>
      <c r="BW44" s="572">
        <v>72</v>
      </c>
      <c r="BX44" s="179">
        <v>0.606</v>
      </c>
      <c r="BY44" s="497">
        <v>0.32</v>
      </c>
      <c r="BZ44" s="572">
        <v>72</v>
      </c>
      <c r="CA44" s="179">
        <v>0.6</v>
      </c>
      <c r="CB44" s="497">
        <v>0.34</v>
      </c>
    </row>
    <row r="45" spans="1:80" s="104" customFormat="1" ht="12" customHeight="1">
      <c r="A45" s="708"/>
      <c r="B45" s="708"/>
      <c r="C45" s="754" t="s">
        <v>159</v>
      </c>
      <c r="D45" s="755"/>
      <c r="E45" s="569" t="s">
        <v>55</v>
      </c>
      <c r="F45" s="570"/>
      <c r="G45" s="92"/>
      <c r="H45" s="562"/>
      <c r="I45" s="571">
        <v>0</v>
      </c>
      <c r="J45" s="179">
        <v>0</v>
      </c>
      <c r="K45" s="498">
        <v>0</v>
      </c>
      <c r="L45" s="572">
        <v>0</v>
      </c>
      <c r="M45" s="179">
        <v>0</v>
      </c>
      <c r="N45" s="497">
        <v>0</v>
      </c>
      <c r="O45" s="571">
        <v>0</v>
      </c>
      <c r="P45" s="179">
        <v>0</v>
      </c>
      <c r="Q45" s="498">
        <v>0</v>
      </c>
      <c r="R45" s="572">
        <v>0</v>
      </c>
      <c r="S45" s="179">
        <v>0</v>
      </c>
      <c r="T45" s="497">
        <v>0</v>
      </c>
      <c r="U45" s="572">
        <v>0</v>
      </c>
      <c r="V45" s="179">
        <v>0</v>
      </c>
      <c r="W45" s="497">
        <v>0</v>
      </c>
      <c r="X45" s="572">
        <v>0</v>
      </c>
      <c r="Y45" s="179">
        <v>0</v>
      </c>
      <c r="Z45" s="497">
        <v>0</v>
      </c>
      <c r="AA45" s="571">
        <v>0</v>
      </c>
      <c r="AB45" s="179">
        <v>0</v>
      </c>
      <c r="AC45" s="498">
        <v>0</v>
      </c>
      <c r="AD45" s="572">
        <v>0</v>
      </c>
      <c r="AE45" s="179">
        <v>0</v>
      </c>
      <c r="AF45" s="497">
        <v>0</v>
      </c>
      <c r="AG45" s="571">
        <v>0</v>
      </c>
      <c r="AH45" s="179">
        <v>0</v>
      </c>
      <c r="AI45" s="498">
        <v>0</v>
      </c>
      <c r="AJ45" s="572">
        <v>0</v>
      </c>
      <c r="AK45" s="179">
        <v>0</v>
      </c>
      <c r="AL45" s="497">
        <v>0</v>
      </c>
      <c r="AM45" s="572">
        <v>0</v>
      </c>
      <c r="AN45" s="179">
        <v>0</v>
      </c>
      <c r="AO45" s="497">
        <v>0</v>
      </c>
      <c r="AP45" s="572">
        <v>0</v>
      </c>
      <c r="AQ45" s="179">
        <v>0</v>
      </c>
      <c r="AR45" s="497">
        <v>0</v>
      </c>
      <c r="AS45" s="571">
        <v>0</v>
      </c>
      <c r="AT45" s="179">
        <v>0</v>
      </c>
      <c r="AU45" s="498">
        <v>0</v>
      </c>
      <c r="AV45" s="572">
        <v>0</v>
      </c>
      <c r="AW45" s="179">
        <v>0</v>
      </c>
      <c r="AX45" s="497">
        <v>0</v>
      </c>
      <c r="AY45" s="572">
        <v>0</v>
      </c>
      <c r="AZ45" s="179">
        <v>0</v>
      </c>
      <c r="BA45" s="497">
        <v>0</v>
      </c>
      <c r="BB45" s="571">
        <v>0</v>
      </c>
      <c r="BC45" s="179">
        <v>0</v>
      </c>
      <c r="BD45" s="498">
        <v>0</v>
      </c>
      <c r="BE45" s="572">
        <v>0</v>
      </c>
      <c r="BF45" s="179">
        <v>0</v>
      </c>
      <c r="BG45" s="497">
        <v>0</v>
      </c>
      <c r="BH45" s="572">
        <v>0</v>
      </c>
      <c r="BI45" s="179">
        <v>0</v>
      </c>
      <c r="BJ45" s="497">
        <v>0</v>
      </c>
      <c r="BK45" s="572">
        <v>0</v>
      </c>
      <c r="BL45" s="179">
        <v>0</v>
      </c>
      <c r="BM45" s="497">
        <v>0</v>
      </c>
      <c r="BN45" s="571">
        <v>0</v>
      </c>
      <c r="BO45" s="179">
        <v>0</v>
      </c>
      <c r="BP45" s="498">
        <v>0</v>
      </c>
      <c r="BQ45" s="572">
        <v>0</v>
      </c>
      <c r="BR45" s="179">
        <v>0</v>
      </c>
      <c r="BS45" s="497">
        <v>0</v>
      </c>
      <c r="BT45" s="571">
        <v>0</v>
      </c>
      <c r="BU45" s="179">
        <v>0</v>
      </c>
      <c r="BV45" s="498">
        <v>0</v>
      </c>
      <c r="BW45" s="572">
        <v>0</v>
      </c>
      <c r="BX45" s="179">
        <v>0</v>
      </c>
      <c r="BY45" s="497">
        <v>0</v>
      </c>
      <c r="BZ45" s="572">
        <v>0</v>
      </c>
      <c r="CA45" s="179">
        <v>0</v>
      </c>
      <c r="CB45" s="497">
        <v>0</v>
      </c>
    </row>
    <row r="46" spans="1:80" s="104" customFormat="1" ht="12" customHeight="1">
      <c r="A46" s="708"/>
      <c r="B46" s="708"/>
      <c r="C46" s="91" t="s">
        <v>255</v>
      </c>
      <c r="D46" s="95"/>
      <c r="E46" s="194" t="s">
        <v>27</v>
      </c>
      <c r="F46" s="175"/>
      <c r="G46" s="750" t="s">
        <v>150</v>
      </c>
      <c r="H46" s="751"/>
      <c r="I46" s="110">
        <v>27</v>
      </c>
      <c r="J46" s="179">
        <v>0.216</v>
      </c>
      <c r="K46" s="498">
        <v>0.19</v>
      </c>
      <c r="L46" s="108">
        <v>25</v>
      </c>
      <c r="M46" s="179">
        <v>0.211</v>
      </c>
      <c r="N46" s="497">
        <v>0.188</v>
      </c>
      <c r="O46" s="110">
        <v>24</v>
      </c>
      <c r="P46" s="179">
        <v>0.199</v>
      </c>
      <c r="Q46" s="498">
        <v>0.175</v>
      </c>
      <c r="R46" s="108">
        <v>26</v>
      </c>
      <c r="S46" s="179">
        <v>0.218</v>
      </c>
      <c r="T46" s="497">
        <v>0.192</v>
      </c>
      <c r="U46" s="108">
        <v>29</v>
      </c>
      <c r="V46" s="179">
        <v>0.221</v>
      </c>
      <c r="W46" s="497">
        <v>0.194</v>
      </c>
      <c r="X46" s="108">
        <v>27</v>
      </c>
      <c r="Y46" s="179">
        <v>0.218</v>
      </c>
      <c r="Z46" s="497">
        <v>0.19</v>
      </c>
      <c r="AA46" s="110">
        <v>22</v>
      </c>
      <c r="AB46" s="179">
        <v>0.187</v>
      </c>
      <c r="AC46" s="498">
        <v>0.168</v>
      </c>
      <c r="AD46" s="108">
        <v>17</v>
      </c>
      <c r="AE46" s="179">
        <v>0.134</v>
      </c>
      <c r="AF46" s="497">
        <v>0.125</v>
      </c>
      <c r="AG46" s="110">
        <v>21</v>
      </c>
      <c r="AH46" s="179">
        <v>0.168</v>
      </c>
      <c r="AI46" s="498">
        <v>0.14</v>
      </c>
      <c r="AJ46" s="108">
        <v>30</v>
      </c>
      <c r="AK46" s="179">
        <v>0.238</v>
      </c>
      <c r="AL46" s="497">
        <v>0.194</v>
      </c>
      <c r="AM46" s="108">
        <v>27</v>
      </c>
      <c r="AN46" s="179">
        <v>0.221</v>
      </c>
      <c r="AO46" s="497">
        <v>0.189</v>
      </c>
      <c r="AP46" s="108">
        <v>28</v>
      </c>
      <c r="AQ46" s="179">
        <v>0.228</v>
      </c>
      <c r="AR46" s="497">
        <v>0.179</v>
      </c>
      <c r="AS46" s="110">
        <v>26</v>
      </c>
      <c r="AT46" s="179">
        <v>0.218</v>
      </c>
      <c r="AU46" s="498">
        <v>0.186</v>
      </c>
      <c r="AV46" s="108">
        <v>29</v>
      </c>
      <c r="AW46" s="179">
        <v>0.228</v>
      </c>
      <c r="AX46" s="497">
        <v>0.195</v>
      </c>
      <c r="AY46" s="108">
        <v>32</v>
      </c>
      <c r="AZ46" s="179">
        <v>0.254</v>
      </c>
      <c r="BA46" s="497">
        <v>0.204</v>
      </c>
      <c r="BB46" s="110">
        <v>28</v>
      </c>
      <c r="BC46" s="179">
        <v>0.218</v>
      </c>
      <c r="BD46" s="498">
        <v>0.186</v>
      </c>
      <c r="BE46" s="108">
        <v>24</v>
      </c>
      <c r="BF46" s="179">
        <v>0.185</v>
      </c>
      <c r="BG46" s="497">
        <v>0.164</v>
      </c>
      <c r="BH46" s="108">
        <v>23</v>
      </c>
      <c r="BI46" s="179">
        <v>0.199</v>
      </c>
      <c r="BJ46" s="497">
        <v>0.164</v>
      </c>
      <c r="BK46" s="108">
        <v>21</v>
      </c>
      <c r="BL46" s="179">
        <v>0.173</v>
      </c>
      <c r="BM46" s="497">
        <v>0.154</v>
      </c>
      <c r="BN46" s="110">
        <v>17</v>
      </c>
      <c r="BO46" s="179">
        <v>0.127</v>
      </c>
      <c r="BP46" s="498">
        <v>0.114</v>
      </c>
      <c r="BQ46" s="108">
        <v>21</v>
      </c>
      <c r="BR46" s="179">
        <v>0.173</v>
      </c>
      <c r="BS46" s="497">
        <v>0.156</v>
      </c>
      <c r="BT46" s="110">
        <v>25</v>
      </c>
      <c r="BU46" s="179">
        <v>0.214</v>
      </c>
      <c r="BV46" s="498">
        <v>0.184</v>
      </c>
      <c r="BW46" s="108">
        <v>28</v>
      </c>
      <c r="BX46" s="179">
        <v>0.235</v>
      </c>
      <c r="BY46" s="497">
        <v>0.199</v>
      </c>
      <c r="BZ46" s="108">
        <v>28</v>
      </c>
      <c r="CA46" s="179">
        <v>0.235</v>
      </c>
      <c r="CB46" s="497">
        <v>0.2</v>
      </c>
    </row>
    <row r="47" spans="1:80" s="104" customFormat="1" ht="12" customHeight="1">
      <c r="A47" s="708"/>
      <c r="B47" s="708"/>
      <c r="C47" s="91" t="s">
        <v>256</v>
      </c>
      <c r="D47" s="95"/>
      <c r="E47" s="194" t="s">
        <v>25</v>
      </c>
      <c r="F47" s="175"/>
      <c r="G47" s="195"/>
      <c r="H47" s="96"/>
      <c r="I47" s="110">
        <v>4</v>
      </c>
      <c r="J47" s="179">
        <v>0.029</v>
      </c>
      <c r="K47" s="498">
        <v>0.24</v>
      </c>
      <c r="L47" s="108">
        <v>4</v>
      </c>
      <c r="M47" s="179">
        <v>0.031</v>
      </c>
      <c r="N47" s="497">
        <v>0.336</v>
      </c>
      <c r="O47" s="110">
        <v>4</v>
      </c>
      <c r="P47" s="179">
        <v>0.031</v>
      </c>
      <c r="Q47" s="498">
        <v>0.336</v>
      </c>
      <c r="R47" s="108">
        <v>6</v>
      </c>
      <c r="S47" s="179">
        <v>0.049</v>
      </c>
      <c r="T47" s="497">
        <v>0.216</v>
      </c>
      <c r="U47" s="108">
        <v>4</v>
      </c>
      <c r="V47" s="179">
        <v>0.027</v>
      </c>
      <c r="W47" s="497">
        <v>0.216</v>
      </c>
      <c r="X47" s="108">
        <v>5</v>
      </c>
      <c r="Y47" s="179">
        <v>0.04</v>
      </c>
      <c r="Z47" s="497">
        <v>0.36</v>
      </c>
      <c r="AA47" s="110">
        <v>5</v>
      </c>
      <c r="AB47" s="179">
        <v>0.043</v>
      </c>
      <c r="AC47" s="498">
        <v>0.336</v>
      </c>
      <c r="AD47" s="108">
        <v>4</v>
      </c>
      <c r="AE47" s="179">
        <v>0.029</v>
      </c>
      <c r="AF47" s="497">
        <v>0.336</v>
      </c>
      <c r="AG47" s="110">
        <v>4</v>
      </c>
      <c r="AH47" s="179">
        <v>0.031</v>
      </c>
      <c r="AI47" s="498">
        <v>0.264</v>
      </c>
      <c r="AJ47" s="108">
        <v>4</v>
      </c>
      <c r="AK47" s="179">
        <v>0.032</v>
      </c>
      <c r="AL47" s="497">
        <v>0.312</v>
      </c>
      <c r="AM47" s="108">
        <v>5</v>
      </c>
      <c r="AN47" s="179">
        <v>0.043</v>
      </c>
      <c r="AO47" s="497">
        <v>0.288</v>
      </c>
      <c r="AP47" s="108">
        <v>5</v>
      </c>
      <c r="AQ47" s="179">
        <v>0.041</v>
      </c>
      <c r="AR47" s="497">
        <v>0.284</v>
      </c>
      <c r="AS47" s="110">
        <v>4</v>
      </c>
      <c r="AT47" s="179">
        <v>0.031</v>
      </c>
      <c r="AU47" s="498">
        <v>0.264</v>
      </c>
      <c r="AV47" s="108">
        <v>4</v>
      </c>
      <c r="AW47" s="179">
        <v>0.031</v>
      </c>
      <c r="AX47" s="497">
        <v>0.336</v>
      </c>
      <c r="AY47" s="108">
        <v>4</v>
      </c>
      <c r="AZ47" s="179">
        <v>0.029</v>
      </c>
      <c r="BA47" s="497">
        <v>0.338</v>
      </c>
      <c r="BB47" s="110">
        <v>7</v>
      </c>
      <c r="BC47" s="179">
        <v>0.059</v>
      </c>
      <c r="BD47" s="498">
        <v>0.288</v>
      </c>
      <c r="BE47" s="108">
        <v>4</v>
      </c>
      <c r="BF47" s="179">
        <v>0.029</v>
      </c>
      <c r="BG47" s="497">
        <v>0.288</v>
      </c>
      <c r="BH47" s="108">
        <v>3</v>
      </c>
      <c r="BI47" s="179">
        <v>0.027</v>
      </c>
      <c r="BJ47" s="497">
        <v>0.168</v>
      </c>
      <c r="BK47" s="108">
        <v>6</v>
      </c>
      <c r="BL47" s="179">
        <v>0.049</v>
      </c>
      <c r="BM47" s="497">
        <v>0.156</v>
      </c>
      <c r="BN47" s="110">
        <v>4</v>
      </c>
      <c r="BO47" s="179">
        <v>0.027</v>
      </c>
      <c r="BP47" s="498">
        <v>0.112</v>
      </c>
      <c r="BQ47" s="108">
        <v>4</v>
      </c>
      <c r="BR47" s="179">
        <v>0.031</v>
      </c>
      <c r="BS47" s="497">
        <v>0.185</v>
      </c>
      <c r="BT47" s="110">
        <v>3</v>
      </c>
      <c r="BU47" s="179">
        <v>0.029</v>
      </c>
      <c r="BV47" s="498">
        <v>0.188</v>
      </c>
      <c r="BW47" s="108">
        <v>4</v>
      </c>
      <c r="BX47" s="179">
        <v>0.032</v>
      </c>
      <c r="BY47" s="497">
        <v>0.182</v>
      </c>
      <c r="BZ47" s="108">
        <v>7</v>
      </c>
      <c r="CA47" s="179">
        <v>0.058</v>
      </c>
      <c r="CB47" s="497">
        <v>0.188</v>
      </c>
    </row>
    <row r="48" spans="1:80" s="104" customFormat="1" ht="12" customHeight="1">
      <c r="A48" s="708"/>
      <c r="B48" s="708"/>
      <c r="C48" s="91" t="s">
        <v>257</v>
      </c>
      <c r="D48" s="95"/>
      <c r="E48" s="194" t="s">
        <v>160</v>
      </c>
      <c r="F48" s="175"/>
      <c r="G48" s="195"/>
      <c r="H48" s="96"/>
      <c r="I48" s="110">
        <v>106</v>
      </c>
      <c r="J48" s="179">
        <v>0.861</v>
      </c>
      <c r="K48" s="498">
        <v>0.634</v>
      </c>
      <c r="L48" s="108">
        <v>104</v>
      </c>
      <c r="M48" s="179">
        <v>0.865</v>
      </c>
      <c r="N48" s="497">
        <v>0.634</v>
      </c>
      <c r="O48" s="110">
        <v>102</v>
      </c>
      <c r="P48" s="179">
        <v>0.862</v>
      </c>
      <c r="Q48" s="498">
        <v>0.632</v>
      </c>
      <c r="R48" s="108">
        <v>104</v>
      </c>
      <c r="S48" s="179">
        <v>0.876</v>
      </c>
      <c r="T48" s="497">
        <v>0.646</v>
      </c>
      <c r="U48" s="108">
        <v>113</v>
      </c>
      <c r="V48" s="179">
        <v>0.861</v>
      </c>
      <c r="W48" s="497">
        <v>0.651</v>
      </c>
      <c r="X48" s="108">
        <v>94</v>
      </c>
      <c r="Y48" s="179">
        <v>0.75</v>
      </c>
      <c r="Z48" s="497">
        <v>0.579</v>
      </c>
      <c r="AA48" s="110">
        <v>87</v>
      </c>
      <c r="AB48" s="179">
        <v>0.728</v>
      </c>
      <c r="AC48" s="498">
        <v>0.562</v>
      </c>
      <c r="AD48" s="108">
        <v>106</v>
      </c>
      <c r="AE48" s="179">
        <v>0.857</v>
      </c>
      <c r="AF48" s="497">
        <v>0.652</v>
      </c>
      <c r="AG48" s="110">
        <v>72</v>
      </c>
      <c r="AH48" s="179">
        <v>0.576</v>
      </c>
      <c r="AI48" s="498">
        <v>0.426</v>
      </c>
      <c r="AJ48" s="108">
        <v>78</v>
      </c>
      <c r="AK48" s="179">
        <v>0.615</v>
      </c>
      <c r="AL48" s="497">
        <v>0.436</v>
      </c>
      <c r="AM48" s="108">
        <v>103</v>
      </c>
      <c r="AN48" s="179">
        <v>0.855</v>
      </c>
      <c r="AO48" s="497">
        <v>0.598</v>
      </c>
      <c r="AP48" s="108">
        <v>105</v>
      </c>
      <c r="AQ48" s="179">
        <v>0.86</v>
      </c>
      <c r="AR48" s="497">
        <v>0.595</v>
      </c>
      <c r="AS48" s="110">
        <v>104</v>
      </c>
      <c r="AT48" s="179">
        <v>0.871</v>
      </c>
      <c r="AU48" s="498">
        <v>0.637</v>
      </c>
      <c r="AV48" s="108">
        <v>113</v>
      </c>
      <c r="AW48" s="179">
        <v>0.883</v>
      </c>
      <c r="AX48" s="497">
        <v>0.626</v>
      </c>
      <c r="AY48" s="108">
        <v>117</v>
      </c>
      <c r="AZ48" s="179">
        <v>0.926</v>
      </c>
      <c r="BA48" s="497">
        <v>0.656</v>
      </c>
      <c r="BB48" s="110">
        <v>121</v>
      </c>
      <c r="BC48" s="179">
        <v>0.956</v>
      </c>
      <c r="BD48" s="498">
        <v>0.691</v>
      </c>
      <c r="BE48" s="108">
        <v>125</v>
      </c>
      <c r="BF48" s="179">
        <v>0.95</v>
      </c>
      <c r="BG48" s="497">
        <v>0.704</v>
      </c>
      <c r="BH48" s="108">
        <v>79</v>
      </c>
      <c r="BI48" s="179">
        <v>0.676</v>
      </c>
      <c r="BJ48" s="497">
        <v>0.519</v>
      </c>
      <c r="BK48" s="108">
        <v>101</v>
      </c>
      <c r="BL48" s="179">
        <v>0.84</v>
      </c>
      <c r="BM48" s="497">
        <v>0.644</v>
      </c>
      <c r="BN48" s="110">
        <v>115</v>
      </c>
      <c r="BO48" s="179">
        <v>0.886</v>
      </c>
      <c r="BP48" s="498">
        <v>0.685</v>
      </c>
      <c r="BQ48" s="108">
        <v>113</v>
      </c>
      <c r="BR48" s="179">
        <v>0.941</v>
      </c>
      <c r="BS48" s="497">
        <v>0.713</v>
      </c>
      <c r="BT48" s="110">
        <v>114</v>
      </c>
      <c r="BU48" s="179">
        <v>0.971</v>
      </c>
      <c r="BV48" s="498">
        <v>0.719</v>
      </c>
      <c r="BW48" s="108">
        <v>113</v>
      </c>
      <c r="BX48" s="179">
        <v>0.958</v>
      </c>
      <c r="BY48" s="497">
        <v>0.72</v>
      </c>
      <c r="BZ48" s="108">
        <v>113</v>
      </c>
      <c r="CA48" s="179">
        <v>0.934</v>
      </c>
      <c r="CB48" s="497">
        <v>0.71</v>
      </c>
    </row>
    <row r="49" spans="1:80" s="104" customFormat="1" ht="12" customHeight="1">
      <c r="A49" s="708"/>
      <c r="B49" s="708"/>
      <c r="C49" s="91" t="s">
        <v>258</v>
      </c>
      <c r="D49" s="95"/>
      <c r="E49" s="194" t="s">
        <v>161</v>
      </c>
      <c r="F49" s="175"/>
      <c r="G49" s="195"/>
      <c r="H49" s="96"/>
      <c r="I49" s="110">
        <v>11</v>
      </c>
      <c r="J49" s="179">
        <v>0.09</v>
      </c>
      <c r="K49" s="498">
        <v>0.066</v>
      </c>
      <c r="L49" s="108">
        <v>12</v>
      </c>
      <c r="M49" s="179">
        <v>0.096</v>
      </c>
      <c r="N49" s="497">
        <v>0.09</v>
      </c>
      <c r="O49" s="110">
        <v>14</v>
      </c>
      <c r="P49" s="179">
        <v>0.12</v>
      </c>
      <c r="Q49" s="498">
        <v>0.15</v>
      </c>
      <c r="R49" s="108">
        <v>11</v>
      </c>
      <c r="S49" s="179">
        <v>0.09</v>
      </c>
      <c r="T49" s="497">
        <v>0.108</v>
      </c>
      <c r="U49" s="108">
        <v>13</v>
      </c>
      <c r="V49" s="179">
        <v>0.096</v>
      </c>
      <c r="W49" s="497">
        <v>0.108</v>
      </c>
      <c r="X49" s="108">
        <v>11</v>
      </c>
      <c r="Y49" s="179">
        <v>0.084</v>
      </c>
      <c r="Z49" s="497">
        <v>0.108</v>
      </c>
      <c r="AA49" s="110">
        <v>9</v>
      </c>
      <c r="AB49" s="179">
        <v>0.078</v>
      </c>
      <c r="AC49" s="498">
        <v>0.078</v>
      </c>
      <c r="AD49" s="108">
        <v>9</v>
      </c>
      <c r="AE49" s="179">
        <v>0.072</v>
      </c>
      <c r="AF49" s="497">
        <v>0.096</v>
      </c>
      <c r="AG49" s="110">
        <v>10</v>
      </c>
      <c r="AH49" s="179">
        <v>0.078</v>
      </c>
      <c r="AI49" s="498">
        <v>0.108</v>
      </c>
      <c r="AJ49" s="108">
        <v>10</v>
      </c>
      <c r="AK49" s="179">
        <v>0.078</v>
      </c>
      <c r="AL49" s="497">
        <v>0.102</v>
      </c>
      <c r="AM49" s="108">
        <v>11</v>
      </c>
      <c r="AN49" s="179">
        <v>0.09</v>
      </c>
      <c r="AO49" s="497">
        <v>0.138</v>
      </c>
      <c r="AP49" s="108">
        <v>9</v>
      </c>
      <c r="AQ49" s="179">
        <v>0.072</v>
      </c>
      <c r="AR49" s="497">
        <v>0.104</v>
      </c>
      <c r="AS49" s="110">
        <v>8</v>
      </c>
      <c r="AT49" s="179">
        <v>0.066</v>
      </c>
      <c r="AU49" s="498">
        <v>0.102</v>
      </c>
      <c r="AV49" s="108">
        <v>9</v>
      </c>
      <c r="AW49" s="179">
        <v>0.072</v>
      </c>
      <c r="AX49" s="497">
        <v>0.12</v>
      </c>
      <c r="AY49" s="108">
        <v>11</v>
      </c>
      <c r="AZ49" s="179">
        <v>0.084</v>
      </c>
      <c r="BA49" s="497">
        <v>0.15</v>
      </c>
      <c r="BB49" s="110">
        <v>11</v>
      </c>
      <c r="BC49" s="179">
        <v>0.084</v>
      </c>
      <c r="BD49" s="498">
        <v>0.162</v>
      </c>
      <c r="BE49" s="108">
        <v>12</v>
      </c>
      <c r="BF49" s="179">
        <v>0.09</v>
      </c>
      <c r="BG49" s="497">
        <v>0.18</v>
      </c>
      <c r="BH49" s="108">
        <v>9</v>
      </c>
      <c r="BI49" s="179">
        <v>0.078</v>
      </c>
      <c r="BJ49" s="497">
        <v>0.151</v>
      </c>
      <c r="BK49" s="108">
        <v>9</v>
      </c>
      <c r="BL49" s="179">
        <v>0.078</v>
      </c>
      <c r="BM49" s="497">
        <v>0.15</v>
      </c>
      <c r="BN49" s="110">
        <v>9</v>
      </c>
      <c r="BO49" s="179">
        <v>0.066</v>
      </c>
      <c r="BP49" s="498">
        <v>0.126</v>
      </c>
      <c r="BQ49" s="108">
        <v>10</v>
      </c>
      <c r="BR49" s="179">
        <v>0.084</v>
      </c>
      <c r="BS49" s="497">
        <v>0.122</v>
      </c>
      <c r="BT49" s="110">
        <v>10</v>
      </c>
      <c r="BU49" s="179">
        <v>0.084</v>
      </c>
      <c r="BV49" s="498">
        <v>0.168</v>
      </c>
      <c r="BW49" s="108">
        <v>10</v>
      </c>
      <c r="BX49" s="179">
        <v>0.084</v>
      </c>
      <c r="BY49" s="497">
        <v>0.162</v>
      </c>
      <c r="BZ49" s="108">
        <v>9</v>
      </c>
      <c r="CA49" s="179">
        <v>0.078</v>
      </c>
      <c r="CB49" s="497">
        <v>0.138</v>
      </c>
    </row>
    <row r="50" spans="1:80" s="104" customFormat="1" ht="12" customHeight="1" thickBot="1">
      <c r="A50" s="708"/>
      <c r="B50" s="708"/>
      <c r="C50" s="563" t="s">
        <v>259</v>
      </c>
      <c r="D50" s="564"/>
      <c r="E50" s="196" t="s">
        <v>162</v>
      </c>
      <c r="F50" s="183"/>
      <c r="G50" s="98"/>
      <c r="H50" s="99"/>
      <c r="I50" s="573">
        <v>379</v>
      </c>
      <c r="J50" s="502">
        <v>3.0700000000000003</v>
      </c>
      <c r="K50" s="574">
        <v>2.587</v>
      </c>
      <c r="L50" s="575">
        <v>410</v>
      </c>
      <c r="M50" s="502">
        <v>3.415</v>
      </c>
      <c r="N50" s="503">
        <v>2.765</v>
      </c>
      <c r="O50" s="185">
        <v>357</v>
      </c>
      <c r="P50" s="504">
        <v>3.005</v>
      </c>
      <c r="Q50" s="506">
        <v>2.722</v>
      </c>
      <c r="R50" s="575">
        <v>401</v>
      </c>
      <c r="S50" s="502">
        <v>3.358</v>
      </c>
      <c r="T50" s="503">
        <v>2.854</v>
      </c>
      <c r="U50" s="186">
        <v>391</v>
      </c>
      <c r="V50" s="504">
        <v>2.976</v>
      </c>
      <c r="W50" s="505">
        <v>2.7409999999999997</v>
      </c>
      <c r="X50" s="575">
        <v>345</v>
      </c>
      <c r="Y50" s="502">
        <v>2.741</v>
      </c>
      <c r="Z50" s="503">
        <v>2.6659999999999995</v>
      </c>
      <c r="AA50" s="185">
        <v>343</v>
      </c>
      <c r="AB50" s="504">
        <v>2.887</v>
      </c>
      <c r="AC50" s="506">
        <v>2.5900000000000003</v>
      </c>
      <c r="AD50" s="575">
        <v>331</v>
      </c>
      <c r="AE50" s="502">
        <v>2.671</v>
      </c>
      <c r="AF50" s="503">
        <v>2.33</v>
      </c>
      <c r="AG50" s="185">
        <v>303</v>
      </c>
      <c r="AH50" s="504">
        <v>2.412</v>
      </c>
      <c r="AI50" s="506">
        <v>2.1069999999999998</v>
      </c>
      <c r="AJ50" s="575">
        <v>389</v>
      </c>
      <c r="AK50" s="502">
        <v>3.077</v>
      </c>
      <c r="AL50" s="503">
        <v>2.731</v>
      </c>
      <c r="AM50" s="186">
        <v>431</v>
      </c>
      <c r="AN50" s="504">
        <v>3.5620000000000003</v>
      </c>
      <c r="AO50" s="505">
        <v>3.137</v>
      </c>
      <c r="AP50" s="575">
        <v>484</v>
      </c>
      <c r="AQ50" s="502">
        <v>3.977</v>
      </c>
      <c r="AR50" s="503">
        <v>3.5540000000000003</v>
      </c>
      <c r="AS50" s="185">
        <v>380</v>
      </c>
      <c r="AT50" s="504">
        <v>3.168</v>
      </c>
      <c r="AU50" s="506">
        <v>2.743</v>
      </c>
      <c r="AV50" s="575">
        <v>450</v>
      </c>
      <c r="AW50" s="502">
        <v>3.533</v>
      </c>
      <c r="AX50" s="503">
        <v>3.185</v>
      </c>
      <c r="AY50" s="186">
        <v>491</v>
      </c>
      <c r="AZ50" s="504">
        <v>3.898</v>
      </c>
      <c r="BA50" s="505">
        <v>3.545</v>
      </c>
      <c r="BB50" s="185">
        <v>450</v>
      </c>
      <c r="BC50" s="504">
        <v>3.5639999999999996</v>
      </c>
      <c r="BD50" s="506">
        <v>3.3649999999999993</v>
      </c>
      <c r="BE50" s="186">
        <v>401</v>
      </c>
      <c r="BF50" s="504">
        <v>3.048</v>
      </c>
      <c r="BG50" s="505">
        <v>2.9159999999999995</v>
      </c>
      <c r="BH50" s="186">
        <v>329</v>
      </c>
      <c r="BI50" s="504">
        <v>2.81</v>
      </c>
      <c r="BJ50" s="505">
        <v>2.4979999999999998</v>
      </c>
      <c r="BK50" s="186">
        <v>332</v>
      </c>
      <c r="BL50" s="504">
        <v>2.75</v>
      </c>
      <c r="BM50" s="505">
        <v>2.472</v>
      </c>
      <c r="BN50" s="185">
        <v>307</v>
      </c>
      <c r="BO50" s="504">
        <v>2.352</v>
      </c>
      <c r="BP50" s="506">
        <v>2.167</v>
      </c>
      <c r="BQ50" s="186">
        <v>294</v>
      </c>
      <c r="BR50" s="504">
        <v>2.441</v>
      </c>
      <c r="BS50" s="505">
        <v>2.251</v>
      </c>
      <c r="BT50" s="185">
        <v>357</v>
      </c>
      <c r="BU50" s="504">
        <v>3.0429999999999997</v>
      </c>
      <c r="BV50" s="506">
        <v>2.609</v>
      </c>
      <c r="BW50" s="186">
        <v>342</v>
      </c>
      <c r="BX50" s="504">
        <v>2.885</v>
      </c>
      <c r="BY50" s="505">
        <v>2.5679999999999996</v>
      </c>
      <c r="BZ50" s="186">
        <v>332</v>
      </c>
      <c r="CA50" s="504">
        <v>2.762</v>
      </c>
      <c r="CB50" s="505">
        <v>2.496</v>
      </c>
    </row>
    <row r="51" spans="1:80" s="104" customFormat="1" ht="12" customHeight="1" thickBot="1">
      <c r="A51" s="708"/>
      <c r="B51" s="708"/>
      <c r="C51" s="752" t="s">
        <v>163</v>
      </c>
      <c r="D51" s="765"/>
      <c r="E51" s="197"/>
      <c r="F51" s="188"/>
      <c r="G51" s="189"/>
      <c r="H51" s="190"/>
      <c r="I51" s="191">
        <f>SUM(I44:I50)</f>
        <v>595</v>
      </c>
      <c r="J51" s="516">
        <f>SUM(J44:J50)</f>
        <v>4.8180000000000005</v>
      </c>
      <c r="K51" s="513">
        <f>SUM(K44:K50)</f>
        <v>4.041</v>
      </c>
      <c r="L51" s="191">
        <f>SUM(L44:L50)</f>
        <v>660</v>
      </c>
      <c r="M51" s="516">
        <v>2.9859999999999998</v>
      </c>
      <c r="N51" s="513">
        <v>1.7469999999999999</v>
      </c>
      <c r="O51" s="191">
        <f>SUM(O44:O50)</f>
        <v>553</v>
      </c>
      <c r="P51" s="516">
        <v>3.187</v>
      </c>
      <c r="Q51" s="513">
        <v>1.786</v>
      </c>
      <c r="R51" s="191">
        <f>SUM(R44:R50)</f>
        <v>639</v>
      </c>
      <c r="S51" s="516">
        <v>3.0410000000000004</v>
      </c>
      <c r="T51" s="576">
        <v>1.747</v>
      </c>
      <c r="U51" s="191">
        <f>SUM(U44:U50)</f>
        <v>616</v>
      </c>
      <c r="V51" s="516">
        <v>2.9059999999999997</v>
      </c>
      <c r="W51" s="513">
        <v>1.646</v>
      </c>
      <c r="X51" s="191">
        <f>SUM(X44:X50)</f>
        <v>550</v>
      </c>
      <c r="Y51" s="516">
        <v>2.5540000000000003</v>
      </c>
      <c r="Z51" s="513">
        <v>1.522</v>
      </c>
      <c r="AA51" s="191">
        <f>SUM(AA44:AA50)</f>
        <v>540</v>
      </c>
      <c r="AB51" s="516">
        <v>3.012</v>
      </c>
      <c r="AC51" s="513">
        <v>1.56</v>
      </c>
      <c r="AD51" s="191">
        <f>SUM(AD44:AD50)</f>
        <v>494</v>
      </c>
      <c r="AE51" s="516">
        <v>3.185</v>
      </c>
      <c r="AF51" s="576">
        <v>1.4980000000000002</v>
      </c>
      <c r="AG51" s="191">
        <f>SUM(AG44:AG50)</f>
        <v>433</v>
      </c>
      <c r="AH51" s="516">
        <v>3.3310000000000004</v>
      </c>
      <c r="AI51" s="513">
        <v>2.033</v>
      </c>
      <c r="AJ51" s="191">
        <f>SUM(AJ44:AJ50)</f>
        <v>547</v>
      </c>
      <c r="AK51" s="516">
        <v>3.4269999999999996</v>
      </c>
      <c r="AL51" s="513">
        <v>2.2030000000000003</v>
      </c>
      <c r="AM51" s="191">
        <f>SUM(AM44:AM50)</f>
        <v>643</v>
      </c>
      <c r="AN51" s="516">
        <v>3.9139999999999997</v>
      </c>
      <c r="AO51" s="513">
        <v>2.4619999999999997</v>
      </c>
      <c r="AP51" s="191">
        <f>SUM(AP44:AP50)</f>
        <v>694</v>
      </c>
      <c r="AQ51" s="516">
        <v>4.183</v>
      </c>
      <c r="AR51" s="576">
        <v>2.6060000000000003</v>
      </c>
      <c r="AS51" s="191">
        <f>SUM(AS44:AS50)</f>
        <v>580</v>
      </c>
      <c r="AT51" s="516">
        <v>3.6820000000000004</v>
      </c>
      <c r="AU51" s="513">
        <v>2.395</v>
      </c>
      <c r="AV51" s="191">
        <f>SUM(AV44:AV50)</f>
        <v>654</v>
      </c>
      <c r="AW51" s="516">
        <v>3.292</v>
      </c>
      <c r="AX51" s="513">
        <v>2.6639999999999997</v>
      </c>
      <c r="AY51" s="191">
        <f>SUM(AY44:AY50)</f>
        <v>721</v>
      </c>
      <c r="AZ51" s="516">
        <v>3.89</v>
      </c>
      <c r="BA51" s="513">
        <v>2.6260000000000003</v>
      </c>
      <c r="BB51" s="198">
        <f>SUM(BB44:BB50)</f>
        <v>661</v>
      </c>
      <c r="BC51" s="516">
        <v>4.234</v>
      </c>
      <c r="BD51" s="577">
        <v>2.935</v>
      </c>
      <c r="BE51" s="191">
        <f>SUM(BE44:BE50)</f>
        <v>613</v>
      </c>
      <c r="BF51" s="516">
        <v>4.104</v>
      </c>
      <c r="BG51" s="513">
        <v>2.8390000000000004</v>
      </c>
      <c r="BH51" s="191">
        <f>SUM(BH44:BH50)</f>
        <v>516</v>
      </c>
      <c r="BI51" s="516">
        <v>3.614</v>
      </c>
      <c r="BJ51" s="513">
        <v>2.638</v>
      </c>
      <c r="BK51" s="191">
        <f>SUM(BK44:BK50)</f>
        <v>535</v>
      </c>
      <c r="BL51" s="516">
        <v>3.271</v>
      </c>
      <c r="BM51" s="513">
        <v>2.441</v>
      </c>
      <c r="BN51" s="198">
        <f>SUM(BN44:BN50)</f>
        <v>505</v>
      </c>
      <c r="BO51" s="516">
        <v>2.758</v>
      </c>
      <c r="BP51" s="577">
        <v>1.8980000000000001</v>
      </c>
      <c r="BQ51" s="191">
        <f>SUM(BQ44:BQ50)</f>
        <v>478</v>
      </c>
      <c r="BR51" s="516">
        <v>2.7699999999999996</v>
      </c>
      <c r="BS51" s="513">
        <v>1.834</v>
      </c>
      <c r="BT51" s="198">
        <f>SUM(BT44:BT50)</f>
        <v>587</v>
      </c>
      <c r="BU51" s="516">
        <v>2.921</v>
      </c>
      <c r="BV51" s="565">
        <v>2.1</v>
      </c>
      <c r="BW51" s="191">
        <f>SUM(BW44:BW50)</f>
        <v>569</v>
      </c>
      <c r="BX51" s="516">
        <v>3.338</v>
      </c>
      <c r="BY51" s="513">
        <v>2.201</v>
      </c>
      <c r="BZ51" s="191">
        <f>SUM(BZ44:BZ50)</f>
        <v>561</v>
      </c>
      <c r="CA51" s="516">
        <v>3.3820000000000006</v>
      </c>
      <c r="CB51" s="578">
        <v>2.165</v>
      </c>
    </row>
    <row r="52" spans="1:80" s="104" customFormat="1" ht="12" customHeight="1" thickBot="1">
      <c r="A52" s="708"/>
      <c r="B52" s="708"/>
      <c r="C52" s="752"/>
      <c r="D52" s="753"/>
      <c r="E52" s="753"/>
      <c r="F52" s="753"/>
      <c r="G52" s="753"/>
      <c r="H52" s="753"/>
      <c r="I52" s="753"/>
      <c r="J52" s="753"/>
      <c r="K52" s="753"/>
      <c r="L52" s="753"/>
      <c r="M52" s="753"/>
      <c r="N52" s="753"/>
      <c r="O52" s="753"/>
      <c r="P52" s="753"/>
      <c r="Q52" s="753"/>
      <c r="R52" s="753"/>
      <c r="S52" s="753"/>
      <c r="T52" s="753"/>
      <c r="U52" s="753"/>
      <c r="V52" s="753"/>
      <c r="W52" s="753"/>
      <c r="X52" s="753"/>
      <c r="Y52" s="753"/>
      <c r="Z52" s="753"/>
      <c r="AA52" s="753"/>
      <c r="AB52" s="753"/>
      <c r="AC52" s="753"/>
      <c r="AD52" s="753"/>
      <c r="AE52" s="753"/>
      <c r="AF52" s="753"/>
      <c r="AG52" s="753"/>
      <c r="AH52" s="753"/>
      <c r="AI52" s="753"/>
      <c r="AJ52" s="753"/>
      <c r="AK52" s="753"/>
      <c r="AL52" s="753"/>
      <c r="AM52" s="753"/>
      <c r="AN52" s="753"/>
      <c r="AO52" s="753"/>
      <c r="AP52" s="753"/>
      <c r="AQ52" s="753"/>
      <c r="AR52" s="753"/>
      <c r="AS52" s="753"/>
      <c r="AT52" s="753"/>
      <c r="AU52" s="753"/>
      <c r="AV52" s="753"/>
      <c r="AW52" s="753"/>
      <c r="AX52" s="753"/>
      <c r="AY52" s="753"/>
      <c r="AZ52" s="753"/>
      <c r="BA52" s="753"/>
      <c r="BB52" s="753"/>
      <c r="BC52" s="753"/>
      <c r="BD52" s="753"/>
      <c r="BE52" s="753"/>
      <c r="BF52" s="753"/>
      <c r="BG52" s="753"/>
      <c r="BH52" s="753"/>
      <c r="BI52" s="753"/>
      <c r="BJ52" s="753"/>
      <c r="BK52" s="753"/>
      <c r="BL52" s="753"/>
      <c r="BM52" s="753"/>
      <c r="BN52" s="753"/>
      <c r="BO52" s="753"/>
      <c r="BP52" s="753"/>
      <c r="BQ52" s="753"/>
      <c r="BR52" s="753"/>
      <c r="BS52" s="753"/>
      <c r="BT52" s="753"/>
      <c r="BU52" s="753"/>
      <c r="BV52" s="753"/>
      <c r="BW52" s="753"/>
      <c r="BX52" s="753"/>
      <c r="BY52" s="753"/>
      <c r="BZ52" s="753"/>
      <c r="CA52" s="753"/>
      <c r="CB52" s="765"/>
    </row>
    <row r="53" spans="1:80" ht="12" customHeight="1">
      <c r="A53" s="708"/>
      <c r="B53" s="708"/>
      <c r="C53" s="91" t="s">
        <v>260</v>
      </c>
      <c r="D53" s="97"/>
      <c r="E53" s="200" t="s">
        <v>164</v>
      </c>
      <c r="F53" s="162"/>
      <c r="G53" s="201"/>
      <c r="H53" s="202"/>
      <c r="I53" s="112">
        <v>162</v>
      </c>
      <c r="J53" s="49">
        <v>1.64</v>
      </c>
      <c r="K53" s="78">
        <v>0</v>
      </c>
      <c r="L53" s="111">
        <v>166</v>
      </c>
      <c r="M53" s="49">
        <v>1.659</v>
      </c>
      <c r="N53" s="78">
        <v>0</v>
      </c>
      <c r="O53" s="111">
        <v>163</v>
      </c>
      <c r="P53" s="49">
        <v>1.643</v>
      </c>
      <c r="Q53" s="78">
        <v>0</v>
      </c>
      <c r="R53" s="161">
        <v>163</v>
      </c>
      <c r="S53" s="75">
        <v>1.637</v>
      </c>
      <c r="T53" s="76">
        <v>0</v>
      </c>
      <c r="U53" s="161">
        <v>160</v>
      </c>
      <c r="V53" s="75">
        <v>1.627</v>
      </c>
      <c r="W53" s="76">
        <v>0</v>
      </c>
      <c r="X53" s="112">
        <v>158</v>
      </c>
      <c r="Y53" s="49">
        <v>1.627</v>
      </c>
      <c r="Z53" s="78">
        <v>0</v>
      </c>
      <c r="AA53" s="112">
        <v>160</v>
      </c>
      <c r="AB53" s="49">
        <v>1.643</v>
      </c>
      <c r="AC53" s="307">
        <v>0</v>
      </c>
      <c r="AD53" s="111">
        <v>158</v>
      </c>
      <c r="AE53" s="49">
        <v>1.646</v>
      </c>
      <c r="AF53" s="78">
        <v>0</v>
      </c>
      <c r="AG53" s="111">
        <v>159</v>
      </c>
      <c r="AH53" s="49">
        <v>1.624</v>
      </c>
      <c r="AI53" s="78">
        <v>0</v>
      </c>
      <c r="AJ53" s="112">
        <v>161</v>
      </c>
      <c r="AK53" s="49">
        <v>1.627</v>
      </c>
      <c r="AL53" s="78">
        <v>0</v>
      </c>
      <c r="AM53" s="161">
        <v>161</v>
      </c>
      <c r="AN53" s="75">
        <v>1.643</v>
      </c>
      <c r="AO53" s="76">
        <v>0</v>
      </c>
      <c r="AP53" s="111">
        <v>165</v>
      </c>
      <c r="AQ53" s="49">
        <v>1.684</v>
      </c>
      <c r="AR53" s="78">
        <v>0</v>
      </c>
      <c r="AS53" s="111">
        <v>162</v>
      </c>
      <c r="AT53" s="49">
        <v>1.679</v>
      </c>
      <c r="AU53" s="78">
        <v>0</v>
      </c>
      <c r="AV53" s="112">
        <v>168</v>
      </c>
      <c r="AW53" s="49">
        <v>1.681</v>
      </c>
      <c r="AX53" s="78">
        <v>0</v>
      </c>
      <c r="AY53" s="112">
        <v>165</v>
      </c>
      <c r="AZ53" s="49">
        <v>1.681</v>
      </c>
      <c r="BA53" s="307">
        <v>0</v>
      </c>
      <c r="BB53" s="111">
        <v>164</v>
      </c>
      <c r="BC53" s="49">
        <v>1.654</v>
      </c>
      <c r="BD53" s="78">
        <v>0</v>
      </c>
      <c r="BE53" s="111">
        <v>163</v>
      </c>
      <c r="BF53" s="49">
        <v>1.673</v>
      </c>
      <c r="BG53" s="78">
        <v>0</v>
      </c>
      <c r="BH53" s="161">
        <v>159</v>
      </c>
      <c r="BI53" s="75">
        <v>1.637</v>
      </c>
      <c r="BJ53" s="76">
        <v>0</v>
      </c>
      <c r="BK53" s="161">
        <v>155</v>
      </c>
      <c r="BL53" s="75">
        <v>1.621</v>
      </c>
      <c r="BM53" s="76">
        <v>0</v>
      </c>
      <c r="BN53" s="111">
        <v>156</v>
      </c>
      <c r="BO53" s="49">
        <v>1.632</v>
      </c>
      <c r="BP53" s="78">
        <v>0</v>
      </c>
      <c r="BQ53" s="111">
        <v>158</v>
      </c>
      <c r="BR53" s="49">
        <v>1.621</v>
      </c>
      <c r="BS53" s="78">
        <v>0</v>
      </c>
      <c r="BT53" s="112">
        <v>157</v>
      </c>
      <c r="BU53" s="49">
        <v>1.602</v>
      </c>
      <c r="BV53" s="78">
        <v>0</v>
      </c>
      <c r="BW53" s="112">
        <v>159</v>
      </c>
      <c r="BX53" s="49">
        <v>1.616</v>
      </c>
      <c r="BY53" s="307">
        <v>0</v>
      </c>
      <c r="BZ53" s="161">
        <v>156</v>
      </c>
      <c r="CA53" s="75">
        <v>1.621</v>
      </c>
      <c r="CB53" s="39">
        <v>0</v>
      </c>
    </row>
    <row r="54" spans="1:80" ht="12" customHeight="1">
      <c r="A54" s="708"/>
      <c r="B54" s="708"/>
      <c r="C54" s="91" t="s">
        <v>261</v>
      </c>
      <c r="D54" s="97"/>
      <c r="E54" s="203" t="s">
        <v>165</v>
      </c>
      <c r="F54" s="162"/>
      <c r="G54" s="201"/>
      <c r="H54" s="202"/>
      <c r="I54" s="112">
        <v>64</v>
      </c>
      <c r="J54" s="49">
        <v>0.65</v>
      </c>
      <c r="K54" s="78">
        <v>0.269</v>
      </c>
      <c r="L54" s="111">
        <v>67</v>
      </c>
      <c r="M54" s="49">
        <v>0.671</v>
      </c>
      <c r="N54" s="78">
        <v>0.347</v>
      </c>
      <c r="O54" s="111">
        <v>58</v>
      </c>
      <c r="P54" s="49">
        <v>0.586</v>
      </c>
      <c r="Q54" s="78">
        <v>0.243</v>
      </c>
      <c r="R54" s="111">
        <v>63</v>
      </c>
      <c r="S54" s="49">
        <v>0.634</v>
      </c>
      <c r="T54" s="78">
        <v>0.265</v>
      </c>
      <c r="U54" s="111">
        <v>65</v>
      </c>
      <c r="V54" s="49">
        <v>0.662</v>
      </c>
      <c r="W54" s="78">
        <v>0.309</v>
      </c>
      <c r="X54" s="112">
        <v>64</v>
      </c>
      <c r="Y54" s="49">
        <v>0.661</v>
      </c>
      <c r="Z54" s="78">
        <v>0.302</v>
      </c>
      <c r="AA54" s="112">
        <v>67</v>
      </c>
      <c r="AB54" s="49">
        <v>0.686</v>
      </c>
      <c r="AC54" s="307">
        <v>0.312</v>
      </c>
      <c r="AD54" s="111">
        <v>63</v>
      </c>
      <c r="AE54" s="49">
        <v>0.658</v>
      </c>
      <c r="AF54" s="78">
        <v>0.322</v>
      </c>
      <c r="AG54" s="111">
        <v>70</v>
      </c>
      <c r="AH54" s="49">
        <v>0.713</v>
      </c>
      <c r="AI54" s="78">
        <v>0.299</v>
      </c>
      <c r="AJ54" s="112">
        <v>80</v>
      </c>
      <c r="AK54" s="49">
        <v>0.813</v>
      </c>
      <c r="AL54" s="78">
        <v>0.344</v>
      </c>
      <c r="AM54" s="111">
        <v>84</v>
      </c>
      <c r="AN54" s="49">
        <v>0.852</v>
      </c>
      <c r="AO54" s="78">
        <v>0.365</v>
      </c>
      <c r="AP54" s="111">
        <v>84</v>
      </c>
      <c r="AQ54" s="49">
        <v>0.852</v>
      </c>
      <c r="AR54" s="78">
        <v>0.423</v>
      </c>
      <c r="AS54" s="111">
        <v>77</v>
      </c>
      <c r="AT54" s="49">
        <v>0.796</v>
      </c>
      <c r="AU54" s="78">
        <v>0.416</v>
      </c>
      <c r="AV54" s="112">
        <v>84</v>
      </c>
      <c r="AW54" s="49">
        <v>0.84</v>
      </c>
      <c r="AX54" s="78">
        <v>0.472</v>
      </c>
      <c r="AY54" s="112">
        <v>99</v>
      </c>
      <c r="AZ54" s="49">
        <v>1.013</v>
      </c>
      <c r="BA54" s="307">
        <v>0.535</v>
      </c>
      <c r="BB54" s="111">
        <v>100</v>
      </c>
      <c r="BC54" s="49">
        <v>1.011</v>
      </c>
      <c r="BD54" s="78">
        <v>0.463</v>
      </c>
      <c r="BE54" s="111">
        <v>96</v>
      </c>
      <c r="BF54" s="49">
        <v>0.983</v>
      </c>
      <c r="BG54" s="78">
        <v>0.514</v>
      </c>
      <c r="BH54" s="111">
        <v>94</v>
      </c>
      <c r="BI54" s="49">
        <v>0.964</v>
      </c>
      <c r="BJ54" s="78">
        <v>0.493</v>
      </c>
      <c r="BK54" s="111">
        <v>90</v>
      </c>
      <c r="BL54" s="49">
        <v>0.945</v>
      </c>
      <c r="BM54" s="78">
        <v>0.533</v>
      </c>
      <c r="BN54" s="111">
        <v>86</v>
      </c>
      <c r="BO54" s="49">
        <v>0.906</v>
      </c>
      <c r="BP54" s="78">
        <v>0.54</v>
      </c>
      <c r="BQ54" s="111">
        <v>78</v>
      </c>
      <c r="BR54" s="49">
        <v>0.805</v>
      </c>
      <c r="BS54" s="78">
        <v>0.402</v>
      </c>
      <c r="BT54" s="112">
        <v>80</v>
      </c>
      <c r="BU54" s="49">
        <v>0.819</v>
      </c>
      <c r="BV54" s="78">
        <v>0.395</v>
      </c>
      <c r="BW54" s="112">
        <v>82</v>
      </c>
      <c r="BX54" s="49">
        <v>0.837</v>
      </c>
      <c r="BY54" s="307">
        <v>0.434</v>
      </c>
      <c r="BZ54" s="111">
        <v>81</v>
      </c>
      <c r="CA54" s="49">
        <v>0.841</v>
      </c>
      <c r="CB54" s="30">
        <v>0.429</v>
      </c>
    </row>
    <row r="55" spans="1:80" ht="12" customHeight="1">
      <c r="A55" s="708"/>
      <c r="B55" s="708"/>
      <c r="C55" s="170" t="s">
        <v>262</v>
      </c>
      <c r="D55" s="171"/>
      <c r="E55" s="199" t="s">
        <v>166</v>
      </c>
      <c r="F55" s="162"/>
      <c r="G55" s="28"/>
      <c r="H55" s="30"/>
      <c r="I55" s="112">
        <v>333</v>
      </c>
      <c r="J55" s="49">
        <v>3.359</v>
      </c>
      <c r="K55" s="78">
        <v>0.809</v>
      </c>
      <c r="L55" s="111">
        <v>336</v>
      </c>
      <c r="M55" s="49">
        <v>3.356</v>
      </c>
      <c r="N55" s="78">
        <v>0.792</v>
      </c>
      <c r="O55" s="111">
        <v>332</v>
      </c>
      <c r="P55" s="49">
        <v>3.355</v>
      </c>
      <c r="Q55" s="78">
        <v>0.8</v>
      </c>
      <c r="R55" s="111">
        <v>338</v>
      </c>
      <c r="S55" s="49">
        <v>3.4</v>
      </c>
      <c r="T55" s="78">
        <v>0.823</v>
      </c>
      <c r="U55" s="111">
        <v>331</v>
      </c>
      <c r="V55" s="49">
        <v>3.372</v>
      </c>
      <c r="W55" s="78">
        <v>0.811</v>
      </c>
      <c r="X55" s="112">
        <v>328</v>
      </c>
      <c r="Y55" s="49">
        <v>3.372</v>
      </c>
      <c r="Z55" s="78">
        <v>0.818</v>
      </c>
      <c r="AA55" s="112">
        <v>330</v>
      </c>
      <c r="AB55" s="49">
        <v>3.392</v>
      </c>
      <c r="AC55" s="307">
        <v>0.827</v>
      </c>
      <c r="AD55" s="111">
        <v>326</v>
      </c>
      <c r="AE55" s="49">
        <v>3.384</v>
      </c>
      <c r="AF55" s="78">
        <v>0.805</v>
      </c>
      <c r="AG55" s="111">
        <v>328</v>
      </c>
      <c r="AH55" s="49">
        <v>3.353</v>
      </c>
      <c r="AI55" s="78">
        <v>0.791</v>
      </c>
      <c r="AJ55" s="112">
        <v>333</v>
      </c>
      <c r="AK55" s="49">
        <v>3.372</v>
      </c>
      <c r="AL55" s="78">
        <v>0.822</v>
      </c>
      <c r="AM55" s="111">
        <v>330</v>
      </c>
      <c r="AN55" s="49">
        <v>3.37</v>
      </c>
      <c r="AO55" s="78">
        <v>0.824</v>
      </c>
      <c r="AP55" s="111">
        <v>334</v>
      </c>
      <c r="AQ55" s="49">
        <v>3.412</v>
      </c>
      <c r="AR55" s="78">
        <v>0.839</v>
      </c>
      <c r="AS55" s="111">
        <v>327</v>
      </c>
      <c r="AT55" s="49">
        <v>3.401</v>
      </c>
      <c r="AU55" s="78">
        <v>0.829</v>
      </c>
      <c r="AV55" s="112">
        <v>338</v>
      </c>
      <c r="AW55" s="49">
        <v>3.389</v>
      </c>
      <c r="AX55" s="78">
        <v>0.809</v>
      </c>
      <c r="AY55" s="112">
        <v>334</v>
      </c>
      <c r="AZ55" s="49">
        <v>3.404</v>
      </c>
      <c r="BA55" s="307">
        <v>0.817</v>
      </c>
      <c r="BB55" s="111">
        <v>333</v>
      </c>
      <c r="BC55" s="49">
        <v>3.362</v>
      </c>
      <c r="BD55" s="78">
        <v>0.803</v>
      </c>
      <c r="BE55" s="111">
        <v>328</v>
      </c>
      <c r="BF55" s="49">
        <v>3.371</v>
      </c>
      <c r="BG55" s="78">
        <v>0.804</v>
      </c>
      <c r="BH55" s="111">
        <v>330</v>
      </c>
      <c r="BI55" s="49">
        <v>3.397</v>
      </c>
      <c r="BJ55" s="78">
        <v>0.817</v>
      </c>
      <c r="BK55" s="111">
        <v>326</v>
      </c>
      <c r="BL55" s="49">
        <v>3.413</v>
      </c>
      <c r="BM55" s="78">
        <v>0.82</v>
      </c>
      <c r="BN55" s="111">
        <v>325</v>
      </c>
      <c r="BO55" s="49">
        <v>3.409</v>
      </c>
      <c r="BP55" s="78">
        <v>0.821</v>
      </c>
      <c r="BQ55" s="111">
        <v>332</v>
      </c>
      <c r="BR55" s="49">
        <v>3.41</v>
      </c>
      <c r="BS55" s="78">
        <v>0.824</v>
      </c>
      <c r="BT55" s="112">
        <v>336</v>
      </c>
      <c r="BU55" s="49">
        <v>3.421</v>
      </c>
      <c r="BV55" s="78">
        <v>0.828</v>
      </c>
      <c r="BW55" s="112">
        <v>338</v>
      </c>
      <c r="BX55" s="49">
        <v>3.442</v>
      </c>
      <c r="BY55" s="307">
        <v>0.834</v>
      </c>
      <c r="BZ55" s="111">
        <v>328</v>
      </c>
      <c r="CA55" s="49">
        <v>3.397</v>
      </c>
      <c r="CB55" s="30">
        <v>0.816</v>
      </c>
    </row>
    <row r="56" spans="1:80" ht="12" customHeight="1">
      <c r="A56" s="708"/>
      <c r="B56" s="708"/>
      <c r="C56" s="173" t="s">
        <v>263</v>
      </c>
      <c r="D56" s="174"/>
      <c r="E56" s="579" t="s">
        <v>167</v>
      </c>
      <c r="F56" s="212"/>
      <c r="G56" s="201"/>
      <c r="H56" s="202"/>
      <c r="I56" s="150">
        <v>0</v>
      </c>
      <c r="J56" s="80">
        <v>0.004</v>
      </c>
      <c r="K56" s="81">
        <v>0.005</v>
      </c>
      <c r="L56" s="151">
        <v>0</v>
      </c>
      <c r="M56" s="80">
        <v>0.004</v>
      </c>
      <c r="N56" s="81">
        <v>0.006</v>
      </c>
      <c r="O56" s="151">
        <v>0</v>
      </c>
      <c r="P56" s="80">
        <v>0.004</v>
      </c>
      <c r="Q56" s="81">
        <v>0.005</v>
      </c>
      <c r="R56" s="151">
        <v>0</v>
      </c>
      <c r="S56" s="80">
        <v>0.004</v>
      </c>
      <c r="T56" s="81">
        <v>0.006</v>
      </c>
      <c r="U56" s="151">
        <v>0</v>
      </c>
      <c r="V56" s="80">
        <v>0.004</v>
      </c>
      <c r="W56" s="81">
        <v>0.006</v>
      </c>
      <c r="X56" s="150">
        <v>0</v>
      </c>
      <c r="Y56" s="80">
        <v>0.003</v>
      </c>
      <c r="Z56" s="81">
        <v>0.005</v>
      </c>
      <c r="AA56" s="150">
        <v>0</v>
      </c>
      <c r="AB56" s="80">
        <v>0.003</v>
      </c>
      <c r="AC56" s="83">
        <v>0.005</v>
      </c>
      <c r="AD56" s="151">
        <v>0</v>
      </c>
      <c r="AE56" s="80">
        <v>0.003</v>
      </c>
      <c r="AF56" s="81">
        <v>0.005</v>
      </c>
      <c r="AG56" s="151">
        <v>0</v>
      </c>
      <c r="AH56" s="80">
        <v>0.004</v>
      </c>
      <c r="AI56" s="81">
        <v>0.006</v>
      </c>
      <c r="AJ56" s="150">
        <v>1</v>
      </c>
      <c r="AK56" s="80">
        <v>0.01</v>
      </c>
      <c r="AL56" s="81">
        <v>0.023</v>
      </c>
      <c r="AM56" s="151">
        <v>1</v>
      </c>
      <c r="AN56" s="80">
        <v>0.008</v>
      </c>
      <c r="AO56" s="81">
        <v>0.015</v>
      </c>
      <c r="AP56" s="151">
        <v>0</v>
      </c>
      <c r="AQ56" s="80">
        <v>0.005</v>
      </c>
      <c r="AR56" s="81">
        <v>0.009</v>
      </c>
      <c r="AS56" s="151">
        <v>0</v>
      </c>
      <c r="AT56" s="80">
        <v>0.003</v>
      </c>
      <c r="AU56" s="81">
        <v>0.005</v>
      </c>
      <c r="AV56" s="150">
        <v>1</v>
      </c>
      <c r="AW56" s="80">
        <v>0.008</v>
      </c>
      <c r="AX56" s="81">
        <v>0.02</v>
      </c>
      <c r="AY56" s="150">
        <v>1</v>
      </c>
      <c r="AZ56" s="80">
        <v>0.009</v>
      </c>
      <c r="BA56" s="83">
        <v>0.021</v>
      </c>
      <c r="BB56" s="151">
        <v>1</v>
      </c>
      <c r="BC56" s="80">
        <v>0.007</v>
      </c>
      <c r="BD56" s="81">
        <v>0.013</v>
      </c>
      <c r="BE56" s="151">
        <v>1</v>
      </c>
      <c r="BF56" s="80">
        <v>0.009</v>
      </c>
      <c r="BG56" s="81">
        <v>0.02</v>
      </c>
      <c r="BH56" s="151">
        <v>0</v>
      </c>
      <c r="BI56" s="80">
        <v>0.003</v>
      </c>
      <c r="BJ56" s="81">
        <v>0.005</v>
      </c>
      <c r="BK56" s="151">
        <v>0</v>
      </c>
      <c r="BL56" s="80">
        <v>0.003</v>
      </c>
      <c r="BM56" s="81">
        <v>0.005</v>
      </c>
      <c r="BN56" s="151">
        <v>0</v>
      </c>
      <c r="BO56" s="80">
        <v>0.003</v>
      </c>
      <c r="BP56" s="81">
        <v>0.005</v>
      </c>
      <c r="BQ56" s="151">
        <v>0</v>
      </c>
      <c r="BR56" s="80">
        <v>0.004</v>
      </c>
      <c r="BS56" s="81">
        <v>0.005</v>
      </c>
      <c r="BT56" s="150">
        <v>0</v>
      </c>
      <c r="BU56" s="80">
        <v>0.003</v>
      </c>
      <c r="BV56" s="81">
        <v>0.005</v>
      </c>
      <c r="BW56" s="150">
        <v>0</v>
      </c>
      <c r="BX56" s="80">
        <v>0.003</v>
      </c>
      <c r="BY56" s="83">
        <v>0.006</v>
      </c>
      <c r="BZ56" s="151">
        <v>0</v>
      </c>
      <c r="CA56" s="80">
        <v>0.004</v>
      </c>
      <c r="CB56" s="202">
        <v>0.006</v>
      </c>
    </row>
    <row r="57" spans="1:80" ht="12" customHeight="1">
      <c r="A57" s="708"/>
      <c r="B57" s="708"/>
      <c r="C57" s="170" t="s">
        <v>264</v>
      </c>
      <c r="D57" s="171"/>
      <c r="E57" s="199" t="s">
        <v>168</v>
      </c>
      <c r="F57" s="162"/>
      <c r="G57" s="683" t="s">
        <v>245</v>
      </c>
      <c r="H57" s="685"/>
      <c r="I57" s="112">
        <v>0</v>
      </c>
      <c r="J57" s="49">
        <v>0</v>
      </c>
      <c r="K57" s="78">
        <v>0</v>
      </c>
      <c r="L57" s="111">
        <v>0</v>
      </c>
      <c r="M57" s="49">
        <v>0</v>
      </c>
      <c r="N57" s="78">
        <v>0</v>
      </c>
      <c r="O57" s="111">
        <v>0</v>
      </c>
      <c r="P57" s="49">
        <v>0</v>
      </c>
      <c r="Q57" s="78">
        <v>0</v>
      </c>
      <c r="R57" s="111">
        <v>0</v>
      </c>
      <c r="S57" s="49">
        <v>0</v>
      </c>
      <c r="T57" s="78">
        <v>0</v>
      </c>
      <c r="U57" s="111">
        <v>0</v>
      </c>
      <c r="V57" s="49">
        <v>0</v>
      </c>
      <c r="W57" s="78">
        <v>0</v>
      </c>
      <c r="X57" s="112">
        <v>0</v>
      </c>
      <c r="Y57" s="49">
        <v>0</v>
      </c>
      <c r="Z57" s="78">
        <v>0</v>
      </c>
      <c r="AA57" s="112">
        <v>0</v>
      </c>
      <c r="AB57" s="49">
        <v>0</v>
      </c>
      <c r="AC57" s="307">
        <v>0</v>
      </c>
      <c r="AD57" s="111">
        <v>0</v>
      </c>
      <c r="AE57" s="49">
        <v>0</v>
      </c>
      <c r="AF57" s="78">
        <v>0</v>
      </c>
      <c r="AG57" s="111">
        <v>0</v>
      </c>
      <c r="AH57" s="49">
        <v>0</v>
      </c>
      <c r="AI57" s="78">
        <v>0</v>
      </c>
      <c r="AJ57" s="112">
        <v>0</v>
      </c>
      <c r="AK57" s="49">
        <v>0</v>
      </c>
      <c r="AL57" s="78">
        <v>0</v>
      </c>
      <c r="AM57" s="111">
        <v>0</v>
      </c>
      <c r="AN57" s="49">
        <v>0</v>
      </c>
      <c r="AO57" s="78">
        <v>0</v>
      </c>
      <c r="AP57" s="111">
        <v>0</v>
      </c>
      <c r="AQ57" s="49">
        <v>0</v>
      </c>
      <c r="AR57" s="78">
        <v>0</v>
      </c>
      <c r="AS57" s="111">
        <v>0</v>
      </c>
      <c r="AT57" s="49">
        <v>0</v>
      </c>
      <c r="AU57" s="78">
        <v>0</v>
      </c>
      <c r="AV57" s="112">
        <v>0</v>
      </c>
      <c r="AW57" s="49">
        <v>0</v>
      </c>
      <c r="AX57" s="78">
        <v>0</v>
      </c>
      <c r="AY57" s="112">
        <v>0</v>
      </c>
      <c r="AZ57" s="49">
        <v>0</v>
      </c>
      <c r="BA57" s="307">
        <v>0</v>
      </c>
      <c r="BB57" s="111">
        <v>0</v>
      </c>
      <c r="BC57" s="49">
        <v>0</v>
      </c>
      <c r="BD57" s="78">
        <v>0</v>
      </c>
      <c r="BE57" s="111">
        <v>0</v>
      </c>
      <c r="BF57" s="49">
        <v>0</v>
      </c>
      <c r="BG57" s="78">
        <v>0</v>
      </c>
      <c r="BH57" s="111">
        <v>0</v>
      </c>
      <c r="BI57" s="49">
        <v>0</v>
      </c>
      <c r="BJ57" s="78">
        <v>0</v>
      </c>
      <c r="BK57" s="111">
        <v>0</v>
      </c>
      <c r="BL57" s="49">
        <v>0</v>
      </c>
      <c r="BM57" s="78">
        <v>0</v>
      </c>
      <c r="BN57" s="111">
        <v>0</v>
      </c>
      <c r="BO57" s="49">
        <v>0</v>
      </c>
      <c r="BP57" s="78">
        <v>0</v>
      </c>
      <c r="BQ57" s="111">
        <v>0</v>
      </c>
      <c r="BR57" s="49">
        <v>0</v>
      </c>
      <c r="BS57" s="78">
        <v>0</v>
      </c>
      <c r="BT57" s="112">
        <v>0</v>
      </c>
      <c r="BU57" s="49">
        <v>0</v>
      </c>
      <c r="BV57" s="78">
        <v>0</v>
      </c>
      <c r="BW57" s="112">
        <v>0</v>
      </c>
      <c r="BX57" s="49">
        <v>0</v>
      </c>
      <c r="BY57" s="307">
        <v>0</v>
      </c>
      <c r="BZ57" s="111">
        <v>0</v>
      </c>
      <c r="CA57" s="49">
        <v>0</v>
      </c>
      <c r="CB57" s="30">
        <v>0</v>
      </c>
    </row>
    <row r="58" spans="1:80" ht="12" customHeight="1">
      <c r="A58" s="708"/>
      <c r="B58" s="708"/>
      <c r="C58" s="170" t="s">
        <v>265</v>
      </c>
      <c r="D58" s="171"/>
      <c r="E58" s="199" t="s">
        <v>169</v>
      </c>
      <c r="F58" s="162"/>
      <c r="G58" s="683" t="s">
        <v>150</v>
      </c>
      <c r="H58" s="685"/>
      <c r="I58" s="112">
        <v>0</v>
      </c>
      <c r="J58" s="49">
        <v>0</v>
      </c>
      <c r="K58" s="78">
        <v>0</v>
      </c>
      <c r="L58" s="111">
        <v>0</v>
      </c>
      <c r="M58" s="49">
        <v>0</v>
      </c>
      <c r="N58" s="78">
        <v>0</v>
      </c>
      <c r="O58" s="111">
        <v>0</v>
      </c>
      <c r="P58" s="49">
        <v>0</v>
      </c>
      <c r="Q58" s="78">
        <v>0</v>
      </c>
      <c r="R58" s="111">
        <v>0</v>
      </c>
      <c r="S58" s="49">
        <v>0</v>
      </c>
      <c r="T58" s="78">
        <v>0</v>
      </c>
      <c r="U58" s="111">
        <v>0</v>
      </c>
      <c r="V58" s="49">
        <v>0</v>
      </c>
      <c r="W58" s="78">
        <v>0</v>
      </c>
      <c r="X58" s="112">
        <v>0</v>
      </c>
      <c r="Y58" s="49">
        <v>0</v>
      </c>
      <c r="Z58" s="78">
        <v>0</v>
      </c>
      <c r="AA58" s="112">
        <v>0</v>
      </c>
      <c r="AB58" s="49">
        <v>0</v>
      </c>
      <c r="AC58" s="307">
        <v>0</v>
      </c>
      <c r="AD58" s="111">
        <v>0</v>
      </c>
      <c r="AE58" s="49">
        <v>0</v>
      </c>
      <c r="AF58" s="78">
        <v>0</v>
      </c>
      <c r="AG58" s="111">
        <v>0</v>
      </c>
      <c r="AH58" s="49">
        <v>0</v>
      </c>
      <c r="AI58" s="78">
        <v>0</v>
      </c>
      <c r="AJ58" s="112">
        <v>0</v>
      </c>
      <c r="AK58" s="49">
        <v>0</v>
      </c>
      <c r="AL58" s="78">
        <v>0</v>
      </c>
      <c r="AM58" s="111">
        <v>0</v>
      </c>
      <c r="AN58" s="49">
        <v>0</v>
      </c>
      <c r="AO58" s="78">
        <v>0</v>
      </c>
      <c r="AP58" s="111">
        <v>0</v>
      </c>
      <c r="AQ58" s="49">
        <v>0</v>
      </c>
      <c r="AR58" s="78">
        <v>0</v>
      </c>
      <c r="AS58" s="111">
        <v>0</v>
      </c>
      <c r="AT58" s="49">
        <v>0</v>
      </c>
      <c r="AU58" s="78">
        <v>0</v>
      </c>
      <c r="AV58" s="112">
        <v>0</v>
      </c>
      <c r="AW58" s="49">
        <v>0</v>
      </c>
      <c r="AX58" s="78">
        <v>0</v>
      </c>
      <c r="AY58" s="112">
        <v>0</v>
      </c>
      <c r="AZ58" s="49">
        <v>0</v>
      </c>
      <c r="BA58" s="307">
        <v>0</v>
      </c>
      <c r="BB58" s="111">
        <v>0</v>
      </c>
      <c r="BC58" s="49">
        <v>0</v>
      </c>
      <c r="BD58" s="78">
        <v>0</v>
      </c>
      <c r="BE58" s="111">
        <v>0</v>
      </c>
      <c r="BF58" s="49">
        <v>0</v>
      </c>
      <c r="BG58" s="78">
        <v>0</v>
      </c>
      <c r="BH58" s="111">
        <v>0</v>
      </c>
      <c r="BI58" s="49">
        <v>0</v>
      </c>
      <c r="BJ58" s="78">
        <v>0</v>
      </c>
      <c r="BK58" s="111">
        <v>0</v>
      </c>
      <c r="BL58" s="49">
        <v>0</v>
      </c>
      <c r="BM58" s="78">
        <v>0</v>
      </c>
      <c r="BN58" s="111">
        <v>0</v>
      </c>
      <c r="BO58" s="49">
        <v>0</v>
      </c>
      <c r="BP58" s="78">
        <v>0</v>
      </c>
      <c r="BQ58" s="111">
        <v>0</v>
      </c>
      <c r="BR58" s="49">
        <v>0</v>
      </c>
      <c r="BS58" s="78">
        <v>0</v>
      </c>
      <c r="BT58" s="112">
        <v>0</v>
      </c>
      <c r="BU58" s="49">
        <v>0</v>
      </c>
      <c r="BV58" s="78">
        <v>0</v>
      </c>
      <c r="BW58" s="112">
        <v>0</v>
      </c>
      <c r="BX58" s="49">
        <v>0</v>
      </c>
      <c r="BY58" s="307">
        <v>0</v>
      </c>
      <c r="BZ58" s="111">
        <v>0</v>
      </c>
      <c r="CA58" s="49">
        <v>0</v>
      </c>
      <c r="CB58" s="30">
        <v>0</v>
      </c>
    </row>
    <row r="59" spans="1:80" ht="12" customHeight="1" thickBot="1">
      <c r="A59" s="708"/>
      <c r="B59" s="708"/>
      <c r="C59" s="563" t="s">
        <v>266</v>
      </c>
      <c r="D59" s="564"/>
      <c r="E59" s="204" t="s">
        <v>170</v>
      </c>
      <c r="F59" s="54"/>
      <c r="G59" s="51"/>
      <c r="H59" s="52"/>
      <c r="I59" s="205">
        <v>108</v>
      </c>
      <c r="J59" s="308">
        <v>1.089</v>
      </c>
      <c r="K59" s="309">
        <v>1.053</v>
      </c>
      <c r="L59" s="206">
        <v>57</v>
      </c>
      <c r="M59" s="308">
        <v>0.567</v>
      </c>
      <c r="N59" s="309">
        <v>0.801</v>
      </c>
      <c r="O59" s="206">
        <v>90</v>
      </c>
      <c r="P59" s="308">
        <v>0.909</v>
      </c>
      <c r="Q59" s="309">
        <v>0.99</v>
      </c>
      <c r="R59" s="206">
        <v>103</v>
      </c>
      <c r="S59" s="308">
        <v>1.035</v>
      </c>
      <c r="T59" s="309">
        <v>1.071</v>
      </c>
      <c r="U59" s="206">
        <v>90</v>
      </c>
      <c r="V59" s="308">
        <v>0.918</v>
      </c>
      <c r="W59" s="309">
        <v>1.008</v>
      </c>
      <c r="X59" s="205">
        <v>114</v>
      </c>
      <c r="Y59" s="308">
        <v>1.17</v>
      </c>
      <c r="Z59" s="309">
        <v>1.143</v>
      </c>
      <c r="AA59" s="205">
        <v>112</v>
      </c>
      <c r="AB59" s="308">
        <v>1.152</v>
      </c>
      <c r="AC59" s="310">
        <v>1.134</v>
      </c>
      <c r="AD59" s="206">
        <v>42</v>
      </c>
      <c r="AE59" s="308">
        <v>0.441</v>
      </c>
      <c r="AF59" s="309">
        <v>0.531</v>
      </c>
      <c r="AG59" s="206">
        <v>51</v>
      </c>
      <c r="AH59" s="308">
        <v>0.522</v>
      </c>
      <c r="AI59" s="309">
        <v>0.675</v>
      </c>
      <c r="AJ59" s="205">
        <v>141</v>
      </c>
      <c r="AK59" s="308">
        <v>1.431</v>
      </c>
      <c r="AL59" s="309">
        <v>1.17</v>
      </c>
      <c r="AM59" s="206">
        <v>141</v>
      </c>
      <c r="AN59" s="308">
        <v>1.44</v>
      </c>
      <c r="AO59" s="309">
        <v>1.215</v>
      </c>
      <c r="AP59" s="206">
        <v>124</v>
      </c>
      <c r="AQ59" s="308">
        <v>1.269</v>
      </c>
      <c r="AR59" s="309">
        <v>1.098</v>
      </c>
      <c r="AS59" s="206">
        <v>103</v>
      </c>
      <c r="AT59" s="308">
        <v>1.071</v>
      </c>
      <c r="AU59" s="309">
        <v>0.936</v>
      </c>
      <c r="AV59" s="205">
        <v>54</v>
      </c>
      <c r="AW59" s="308">
        <v>0.54</v>
      </c>
      <c r="AX59" s="309">
        <v>0.612</v>
      </c>
      <c r="AY59" s="205">
        <v>66</v>
      </c>
      <c r="AZ59" s="308">
        <v>0.675</v>
      </c>
      <c r="BA59" s="310">
        <v>0.837</v>
      </c>
      <c r="BB59" s="206">
        <v>75</v>
      </c>
      <c r="BC59" s="308">
        <v>0.756</v>
      </c>
      <c r="BD59" s="309">
        <v>0.963</v>
      </c>
      <c r="BE59" s="206">
        <v>70</v>
      </c>
      <c r="BF59" s="308">
        <v>0.72</v>
      </c>
      <c r="BG59" s="309">
        <v>0.918</v>
      </c>
      <c r="BH59" s="206">
        <v>72</v>
      </c>
      <c r="BI59" s="308">
        <v>0.738</v>
      </c>
      <c r="BJ59" s="309">
        <v>0.963</v>
      </c>
      <c r="BK59" s="206">
        <v>40</v>
      </c>
      <c r="BL59" s="308">
        <v>0.414</v>
      </c>
      <c r="BM59" s="309">
        <v>0.495</v>
      </c>
      <c r="BN59" s="206">
        <v>35</v>
      </c>
      <c r="BO59" s="308">
        <v>0.369</v>
      </c>
      <c r="BP59" s="309">
        <v>0.405</v>
      </c>
      <c r="BQ59" s="206">
        <v>61</v>
      </c>
      <c r="BR59" s="308">
        <v>0.621</v>
      </c>
      <c r="BS59" s="309">
        <v>0.855</v>
      </c>
      <c r="BT59" s="205">
        <v>68</v>
      </c>
      <c r="BU59" s="308">
        <v>0.693</v>
      </c>
      <c r="BV59" s="309">
        <v>0.954</v>
      </c>
      <c r="BW59" s="205">
        <v>65</v>
      </c>
      <c r="BX59" s="308">
        <v>0.666</v>
      </c>
      <c r="BY59" s="310">
        <v>0.927</v>
      </c>
      <c r="BZ59" s="206">
        <v>72</v>
      </c>
      <c r="CA59" s="308">
        <v>0.747</v>
      </c>
      <c r="CB59" s="52">
        <v>0.981</v>
      </c>
    </row>
    <row r="60" spans="1:80" ht="12.75" customHeight="1" thickBot="1">
      <c r="A60" s="708"/>
      <c r="B60" s="708"/>
      <c r="C60" s="752" t="s">
        <v>171</v>
      </c>
      <c r="D60" s="765"/>
      <c r="E60" s="197"/>
      <c r="F60" s="207"/>
      <c r="G60" s="208"/>
      <c r="H60" s="209"/>
      <c r="I60" s="211">
        <v>667</v>
      </c>
      <c r="J60" s="311">
        <v>6.741999999999999</v>
      </c>
      <c r="K60" s="312">
        <v>2.136</v>
      </c>
      <c r="L60" s="211">
        <v>626</v>
      </c>
      <c r="M60" s="311">
        <v>6.257</v>
      </c>
      <c r="N60" s="312">
        <v>1.9460000000000002</v>
      </c>
      <c r="O60" s="211">
        <v>643</v>
      </c>
      <c r="P60" s="311">
        <v>6.496999999999999</v>
      </c>
      <c r="Q60" s="312">
        <v>2.0380000000000003</v>
      </c>
      <c r="R60" s="211">
        <v>667</v>
      </c>
      <c r="S60" s="311">
        <v>6.709999999999999</v>
      </c>
      <c r="T60" s="580">
        <v>2.165</v>
      </c>
      <c r="U60" s="211">
        <v>646</v>
      </c>
      <c r="V60" s="311">
        <v>6.582999999999999</v>
      </c>
      <c r="W60" s="312">
        <v>2.1340000000000003</v>
      </c>
      <c r="X60" s="211">
        <v>664</v>
      </c>
      <c r="Y60" s="311">
        <v>6.833</v>
      </c>
      <c r="Z60" s="312">
        <v>2.268</v>
      </c>
      <c r="AA60" s="211">
        <v>669</v>
      </c>
      <c r="AB60" s="311">
        <v>6.876</v>
      </c>
      <c r="AC60" s="312">
        <v>2.2779999999999996</v>
      </c>
      <c r="AD60" s="211">
        <v>589</v>
      </c>
      <c r="AE60" s="311">
        <v>6.132</v>
      </c>
      <c r="AF60" s="580">
        <v>1.6629999999999998</v>
      </c>
      <c r="AG60" s="211">
        <v>608</v>
      </c>
      <c r="AH60" s="311">
        <v>6.216</v>
      </c>
      <c r="AI60" s="312">
        <v>1.7710000000000001</v>
      </c>
      <c r="AJ60" s="211">
        <v>716</v>
      </c>
      <c r="AK60" s="311">
        <v>7.252999999999999</v>
      </c>
      <c r="AL60" s="312">
        <v>2.359</v>
      </c>
      <c r="AM60" s="211">
        <v>717</v>
      </c>
      <c r="AN60" s="311">
        <v>7.313000000000001</v>
      </c>
      <c r="AO60" s="312">
        <v>2.419</v>
      </c>
      <c r="AP60" s="211">
        <v>707</v>
      </c>
      <c r="AQ60" s="311">
        <v>7.222</v>
      </c>
      <c r="AR60" s="580">
        <v>2.3689999999999998</v>
      </c>
      <c r="AS60" s="210">
        <v>669</v>
      </c>
      <c r="AT60" s="311">
        <v>6.949999999999999</v>
      </c>
      <c r="AU60" s="312">
        <v>2.186</v>
      </c>
      <c r="AV60" s="211">
        <v>645</v>
      </c>
      <c r="AW60" s="311">
        <v>6.458</v>
      </c>
      <c r="AX60" s="312">
        <v>1.9130000000000003</v>
      </c>
      <c r="AY60" s="211">
        <v>665</v>
      </c>
      <c r="AZ60" s="311">
        <v>6.782</v>
      </c>
      <c r="BA60" s="312">
        <v>2.21</v>
      </c>
      <c r="BB60" s="211">
        <v>673</v>
      </c>
      <c r="BC60" s="311">
        <v>6.79</v>
      </c>
      <c r="BD60" s="580">
        <v>2.242</v>
      </c>
      <c r="BE60" s="211">
        <v>658</v>
      </c>
      <c r="BF60" s="311">
        <v>6.756</v>
      </c>
      <c r="BG60" s="312">
        <v>2.2560000000000002</v>
      </c>
      <c r="BH60" s="211">
        <v>655</v>
      </c>
      <c r="BI60" s="311">
        <v>6.738999999999999</v>
      </c>
      <c r="BJ60" s="312">
        <v>2.278</v>
      </c>
      <c r="BK60" s="211">
        <v>611</v>
      </c>
      <c r="BL60" s="311">
        <v>6.395999999999999</v>
      </c>
      <c r="BM60" s="312">
        <v>1.8529999999999998</v>
      </c>
      <c r="BN60" s="211">
        <v>602</v>
      </c>
      <c r="BO60" s="311">
        <v>6.318999999999999</v>
      </c>
      <c r="BP60" s="580">
        <v>1.771</v>
      </c>
      <c r="BQ60" s="211">
        <v>629</v>
      </c>
      <c r="BR60" s="311">
        <v>6.461</v>
      </c>
      <c r="BS60" s="312">
        <v>2.086</v>
      </c>
      <c r="BT60" s="211">
        <v>641</v>
      </c>
      <c r="BU60" s="311">
        <v>6.538</v>
      </c>
      <c r="BV60" s="312">
        <v>2.1819999999999995</v>
      </c>
      <c r="BW60" s="211">
        <v>644</v>
      </c>
      <c r="BX60" s="311">
        <v>6.564000000000001</v>
      </c>
      <c r="BY60" s="312">
        <v>2.201</v>
      </c>
      <c r="BZ60" s="211">
        <v>637</v>
      </c>
      <c r="CA60" s="311">
        <v>6.609999999999999</v>
      </c>
      <c r="CB60" s="581">
        <v>2.2319999999999998</v>
      </c>
    </row>
    <row r="61" spans="1:80" ht="12.75" customHeight="1" thickBot="1">
      <c r="A61" s="708"/>
      <c r="B61" s="708"/>
      <c r="C61" s="752"/>
      <c r="D61" s="753"/>
      <c r="E61" s="753"/>
      <c r="F61" s="753"/>
      <c r="G61" s="753"/>
      <c r="H61" s="753"/>
      <c r="I61" s="753"/>
      <c r="J61" s="753"/>
      <c r="K61" s="753"/>
      <c r="L61" s="753"/>
      <c r="M61" s="753"/>
      <c r="N61" s="753"/>
      <c r="O61" s="753"/>
      <c r="P61" s="753"/>
      <c r="Q61" s="753"/>
      <c r="R61" s="753"/>
      <c r="S61" s="753"/>
      <c r="T61" s="753"/>
      <c r="U61" s="753"/>
      <c r="V61" s="753"/>
      <c r="W61" s="753"/>
      <c r="X61" s="753"/>
      <c r="Y61" s="753"/>
      <c r="Z61" s="753"/>
      <c r="AA61" s="753"/>
      <c r="AB61" s="753"/>
      <c r="AC61" s="753"/>
      <c r="AD61" s="753"/>
      <c r="AE61" s="753"/>
      <c r="AF61" s="753"/>
      <c r="AG61" s="753"/>
      <c r="AH61" s="753"/>
      <c r="AI61" s="753"/>
      <c r="AJ61" s="753"/>
      <c r="AK61" s="753"/>
      <c r="AL61" s="753"/>
      <c r="AM61" s="753"/>
      <c r="AN61" s="753"/>
      <c r="AO61" s="753"/>
      <c r="AP61" s="753"/>
      <c r="AQ61" s="753"/>
      <c r="AR61" s="753"/>
      <c r="AS61" s="753"/>
      <c r="AT61" s="753"/>
      <c r="AU61" s="753"/>
      <c r="AV61" s="753"/>
      <c r="AW61" s="753"/>
      <c r="AX61" s="753"/>
      <c r="AY61" s="753"/>
      <c r="AZ61" s="753"/>
      <c r="BA61" s="753"/>
      <c r="BB61" s="753"/>
      <c r="BC61" s="753"/>
      <c r="BD61" s="753"/>
      <c r="BE61" s="753"/>
      <c r="BF61" s="753"/>
      <c r="BG61" s="753"/>
      <c r="BH61" s="753"/>
      <c r="BI61" s="753"/>
      <c r="BJ61" s="753"/>
      <c r="BK61" s="753"/>
      <c r="BL61" s="753"/>
      <c r="BM61" s="753"/>
      <c r="BN61" s="753"/>
      <c r="BO61" s="753"/>
      <c r="BP61" s="753"/>
      <c r="BQ61" s="753"/>
      <c r="BR61" s="753"/>
      <c r="BS61" s="753"/>
      <c r="BT61" s="753"/>
      <c r="BU61" s="753"/>
      <c r="BV61" s="753"/>
      <c r="BW61" s="753"/>
      <c r="BX61" s="753"/>
      <c r="BY61" s="753"/>
      <c r="BZ61" s="753"/>
      <c r="CA61" s="753"/>
      <c r="CB61" s="765"/>
    </row>
    <row r="62" spans="1:80" ht="12" customHeight="1">
      <c r="A62" s="708"/>
      <c r="B62" s="708"/>
      <c r="C62" s="90" t="s">
        <v>267</v>
      </c>
      <c r="D62" s="94"/>
      <c r="E62" s="199" t="s">
        <v>172</v>
      </c>
      <c r="F62" s="162"/>
      <c r="G62" s="37"/>
      <c r="H62" s="39"/>
      <c r="I62" s="108">
        <v>26</v>
      </c>
      <c r="J62" s="179">
        <v>0.252</v>
      </c>
      <c r="K62" s="93">
        <v>0.202</v>
      </c>
      <c r="L62" s="108">
        <v>17</v>
      </c>
      <c r="M62" s="179">
        <v>0.171</v>
      </c>
      <c r="N62" s="93">
        <v>0.155</v>
      </c>
      <c r="O62" s="108">
        <v>23</v>
      </c>
      <c r="P62" s="179">
        <v>0.225</v>
      </c>
      <c r="Q62" s="175">
        <v>0.218</v>
      </c>
      <c r="R62" s="107">
        <v>32</v>
      </c>
      <c r="S62" s="493">
        <v>0.306</v>
      </c>
      <c r="T62" s="88">
        <v>0.235</v>
      </c>
      <c r="U62" s="107">
        <v>22</v>
      </c>
      <c r="V62" s="493">
        <v>0.216</v>
      </c>
      <c r="W62" s="88">
        <v>0.156</v>
      </c>
      <c r="X62" s="107">
        <v>27</v>
      </c>
      <c r="Y62" s="493">
        <v>0.27</v>
      </c>
      <c r="Z62" s="88">
        <v>0.194</v>
      </c>
      <c r="AA62" s="110">
        <v>26</v>
      </c>
      <c r="AB62" s="179">
        <v>0.252</v>
      </c>
      <c r="AC62" s="175">
        <v>0.193</v>
      </c>
      <c r="AD62" s="107">
        <v>9</v>
      </c>
      <c r="AE62" s="493">
        <v>0.09</v>
      </c>
      <c r="AF62" s="88">
        <v>0.016</v>
      </c>
      <c r="AG62" s="110">
        <v>11</v>
      </c>
      <c r="AH62" s="179">
        <v>0.108</v>
      </c>
      <c r="AI62" s="175">
        <v>0.09</v>
      </c>
      <c r="AJ62" s="107">
        <v>29</v>
      </c>
      <c r="AK62" s="493">
        <v>0.27</v>
      </c>
      <c r="AL62" s="88">
        <v>0.294</v>
      </c>
      <c r="AM62" s="107">
        <v>27</v>
      </c>
      <c r="AN62" s="493">
        <v>0.261</v>
      </c>
      <c r="AO62" s="88">
        <v>0.296</v>
      </c>
      <c r="AP62" s="107">
        <v>23</v>
      </c>
      <c r="AQ62" s="493">
        <v>0.225</v>
      </c>
      <c r="AR62" s="88">
        <v>0.214</v>
      </c>
      <c r="AS62" s="110">
        <v>18</v>
      </c>
      <c r="AT62" s="179">
        <v>0.171</v>
      </c>
      <c r="AU62" s="175">
        <v>0.149</v>
      </c>
      <c r="AV62" s="107">
        <v>31</v>
      </c>
      <c r="AW62" s="493">
        <v>0.297</v>
      </c>
      <c r="AX62" s="88">
        <v>0.296</v>
      </c>
      <c r="AY62" s="107">
        <v>60</v>
      </c>
      <c r="AZ62" s="493">
        <v>0.567</v>
      </c>
      <c r="BA62" s="88">
        <v>0.485</v>
      </c>
      <c r="BB62" s="110">
        <v>75</v>
      </c>
      <c r="BC62" s="179">
        <v>0.72</v>
      </c>
      <c r="BD62" s="175">
        <v>0.52</v>
      </c>
      <c r="BE62" s="107">
        <v>78</v>
      </c>
      <c r="BF62" s="493">
        <v>0.747</v>
      </c>
      <c r="BG62" s="88">
        <v>0.527</v>
      </c>
      <c r="BH62" s="107">
        <v>71</v>
      </c>
      <c r="BI62" s="493">
        <v>0.693</v>
      </c>
      <c r="BJ62" s="88">
        <v>0.495</v>
      </c>
      <c r="BK62" s="107">
        <v>13</v>
      </c>
      <c r="BL62" s="493">
        <v>0.126</v>
      </c>
      <c r="BM62" s="88">
        <v>0.052</v>
      </c>
      <c r="BN62" s="110">
        <v>12</v>
      </c>
      <c r="BO62" s="179">
        <v>0.117</v>
      </c>
      <c r="BP62" s="175">
        <v>0.039</v>
      </c>
      <c r="BQ62" s="107">
        <v>48</v>
      </c>
      <c r="BR62" s="493">
        <v>0.468</v>
      </c>
      <c r="BS62" s="88">
        <v>0.248</v>
      </c>
      <c r="BT62" s="110">
        <v>59</v>
      </c>
      <c r="BU62" s="179">
        <v>0.585</v>
      </c>
      <c r="BV62" s="175">
        <v>0.275</v>
      </c>
      <c r="BW62" s="107">
        <v>43</v>
      </c>
      <c r="BX62" s="493">
        <v>0.423</v>
      </c>
      <c r="BY62" s="88">
        <v>0.188</v>
      </c>
      <c r="BZ62" s="107">
        <v>53</v>
      </c>
      <c r="CA62" s="493">
        <v>0.522</v>
      </c>
      <c r="CB62" s="88">
        <v>0.192</v>
      </c>
    </row>
    <row r="63" spans="1:80" ht="12" customHeight="1">
      <c r="A63" s="708"/>
      <c r="B63" s="708"/>
      <c r="C63" s="90" t="s">
        <v>268</v>
      </c>
      <c r="D63" s="94"/>
      <c r="E63" s="199" t="s">
        <v>173</v>
      </c>
      <c r="F63" s="162"/>
      <c r="G63" s="201"/>
      <c r="H63" s="202"/>
      <c r="I63" s="108">
        <v>66</v>
      </c>
      <c r="J63" s="179">
        <v>0.636</v>
      </c>
      <c r="K63" s="93">
        <v>0.18</v>
      </c>
      <c r="L63" s="108">
        <v>59</v>
      </c>
      <c r="M63" s="179">
        <v>0.578</v>
      </c>
      <c r="N63" s="93">
        <v>0.11</v>
      </c>
      <c r="O63" s="108">
        <v>55</v>
      </c>
      <c r="P63" s="179">
        <v>0.534</v>
      </c>
      <c r="Q63" s="175">
        <v>0.092</v>
      </c>
      <c r="R63" s="108">
        <v>46</v>
      </c>
      <c r="S63" s="179">
        <v>0.444</v>
      </c>
      <c r="T63" s="93">
        <v>0.108</v>
      </c>
      <c r="U63" s="108">
        <v>46</v>
      </c>
      <c r="V63" s="179">
        <v>0.45</v>
      </c>
      <c r="W63" s="93">
        <v>0.098</v>
      </c>
      <c r="X63" s="108">
        <v>46</v>
      </c>
      <c r="Y63" s="179">
        <v>0.45</v>
      </c>
      <c r="Z63" s="93">
        <v>0.096</v>
      </c>
      <c r="AA63" s="110">
        <v>49</v>
      </c>
      <c r="AB63" s="179">
        <v>0.48</v>
      </c>
      <c r="AC63" s="175">
        <v>0.11</v>
      </c>
      <c r="AD63" s="108">
        <v>64</v>
      </c>
      <c r="AE63" s="179">
        <v>0.63</v>
      </c>
      <c r="AF63" s="93">
        <v>0.12</v>
      </c>
      <c r="AG63" s="110">
        <v>90</v>
      </c>
      <c r="AH63" s="179">
        <v>0.852</v>
      </c>
      <c r="AI63" s="175">
        <v>0.27</v>
      </c>
      <c r="AJ63" s="108">
        <v>100</v>
      </c>
      <c r="AK63" s="179">
        <v>0.936</v>
      </c>
      <c r="AL63" s="93">
        <v>0.37</v>
      </c>
      <c r="AM63" s="108">
        <v>90</v>
      </c>
      <c r="AN63" s="179">
        <v>0.876</v>
      </c>
      <c r="AO63" s="93">
        <v>0.36</v>
      </c>
      <c r="AP63" s="108">
        <v>82</v>
      </c>
      <c r="AQ63" s="179">
        <v>0.792</v>
      </c>
      <c r="AR63" s="93">
        <v>0.258</v>
      </c>
      <c r="AS63" s="110">
        <v>97</v>
      </c>
      <c r="AT63" s="179">
        <v>0.942</v>
      </c>
      <c r="AU63" s="175">
        <v>0.374</v>
      </c>
      <c r="AV63" s="108">
        <v>102</v>
      </c>
      <c r="AW63" s="179">
        <v>0.978</v>
      </c>
      <c r="AX63" s="93">
        <v>0.36</v>
      </c>
      <c r="AY63" s="108">
        <v>87</v>
      </c>
      <c r="AZ63" s="179">
        <v>0.822</v>
      </c>
      <c r="BA63" s="93">
        <v>0.32</v>
      </c>
      <c r="BB63" s="110">
        <v>79</v>
      </c>
      <c r="BC63" s="179">
        <v>0.756</v>
      </c>
      <c r="BD63" s="175">
        <v>0.31</v>
      </c>
      <c r="BE63" s="108">
        <v>77</v>
      </c>
      <c r="BF63" s="179">
        <v>0.732</v>
      </c>
      <c r="BG63" s="93">
        <v>0.31</v>
      </c>
      <c r="BH63" s="108">
        <v>70</v>
      </c>
      <c r="BI63" s="179">
        <v>0.684</v>
      </c>
      <c r="BJ63" s="93">
        <v>0.26</v>
      </c>
      <c r="BK63" s="108">
        <v>61</v>
      </c>
      <c r="BL63" s="179">
        <v>0.606</v>
      </c>
      <c r="BM63" s="93">
        <v>0.2</v>
      </c>
      <c r="BN63" s="110">
        <v>54</v>
      </c>
      <c r="BO63" s="179">
        <v>0.534</v>
      </c>
      <c r="BP63" s="175">
        <v>0.191</v>
      </c>
      <c r="BQ63" s="108">
        <v>51</v>
      </c>
      <c r="BR63" s="179">
        <v>0.498</v>
      </c>
      <c r="BS63" s="93">
        <v>0.146</v>
      </c>
      <c r="BT63" s="110">
        <v>51</v>
      </c>
      <c r="BU63" s="179">
        <v>0.504</v>
      </c>
      <c r="BV63" s="175">
        <v>0.204</v>
      </c>
      <c r="BW63" s="108">
        <v>54</v>
      </c>
      <c r="BX63" s="179">
        <v>0.534</v>
      </c>
      <c r="BY63" s="93">
        <v>0.22</v>
      </c>
      <c r="BZ63" s="108">
        <v>49</v>
      </c>
      <c r="CA63" s="179">
        <v>0.486</v>
      </c>
      <c r="CB63" s="93">
        <v>0.183</v>
      </c>
    </row>
    <row r="64" spans="1:80" ht="12" customHeight="1">
      <c r="A64" s="708"/>
      <c r="B64" s="708"/>
      <c r="C64" s="91" t="s">
        <v>269</v>
      </c>
      <c r="D64" s="97"/>
      <c r="E64" s="203" t="s">
        <v>174</v>
      </c>
      <c r="F64" s="162"/>
      <c r="G64" s="201"/>
      <c r="H64" s="202"/>
      <c r="I64" s="108">
        <v>66</v>
      </c>
      <c r="J64" s="179">
        <v>0.641</v>
      </c>
      <c r="K64" s="93">
        <v>0.104</v>
      </c>
      <c r="L64" s="108">
        <v>74</v>
      </c>
      <c r="M64" s="179">
        <v>0.72</v>
      </c>
      <c r="N64" s="93">
        <v>0.108</v>
      </c>
      <c r="O64" s="108">
        <v>68</v>
      </c>
      <c r="P64" s="179">
        <v>0.658</v>
      </c>
      <c r="Q64" s="175">
        <v>0.106</v>
      </c>
      <c r="R64" s="108">
        <v>68</v>
      </c>
      <c r="S64" s="179">
        <v>0.658</v>
      </c>
      <c r="T64" s="93">
        <v>0.106</v>
      </c>
      <c r="U64" s="108">
        <v>65</v>
      </c>
      <c r="V64" s="179">
        <v>0.632</v>
      </c>
      <c r="W64" s="93">
        <v>0.108</v>
      </c>
      <c r="X64" s="108">
        <v>60</v>
      </c>
      <c r="Y64" s="179">
        <v>0.593</v>
      </c>
      <c r="Z64" s="93">
        <v>0.112</v>
      </c>
      <c r="AA64" s="110">
        <v>58</v>
      </c>
      <c r="AB64" s="179">
        <v>0.574</v>
      </c>
      <c r="AC64" s="175">
        <v>0.122</v>
      </c>
      <c r="AD64" s="108">
        <v>61</v>
      </c>
      <c r="AE64" s="179">
        <v>0.6</v>
      </c>
      <c r="AF64" s="93">
        <v>0.108</v>
      </c>
      <c r="AG64" s="110">
        <v>80</v>
      </c>
      <c r="AH64" s="179">
        <v>0.764</v>
      </c>
      <c r="AI64" s="175">
        <v>0.204</v>
      </c>
      <c r="AJ64" s="108">
        <v>98</v>
      </c>
      <c r="AK64" s="179">
        <v>0.916</v>
      </c>
      <c r="AL64" s="93">
        <v>0.391</v>
      </c>
      <c r="AM64" s="108">
        <v>95</v>
      </c>
      <c r="AN64" s="179">
        <v>0.925</v>
      </c>
      <c r="AO64" s="93">
        <v>0.414</v>
      </c>
      <c r="AP64" s="108">
        <v>95</v>
      </c>
      <c r="AQ64" s="179">
        <v>0.922</v>
      </c>
      <c r="AR64" s="93">
        <v>0.318</v>
      </c>
      <c r="AS64" s="110">
        <v>86</v>
      </c>
      <c r="AT64" s="179">
        <v>0.83</v>
      </c>
      <c r="AU64" s="175">
        <v>0.302</v>
      </c>
      <c r="AV64" s="108">
        <v>91</v>
      </c>
      <c r="AW64" s="179">
        <v>0.875</v>
      </c>
      <c r="AX64" s="93">
        <v>0.316</v>
      </c>
      <c r="AY64" s="108">
        <v>95</v>
      </c>
      <c r="AZ64" s="179">
        <v>0.898</v>
      </c>
      <c r="BA64" s="93">
        <v>0.316</v>
      </c>
      <c r="BB64" s="110">
        <v>86</v>
      </c>
      <c r="BC64" s="179">
        <v>0.822</v>
      </c>
      <c r="BD64" s="175">
        <v>0.314</v>
      </c>
      <c r="BE64" s="108">
        <v>83</v>
      </c>
      <c r="BF64" s="179">
        <v>0.794</v>
      </c>
      <c r="BG64" s="93">
        <v>0.304</v>
      </c>
      <c r="BH64" s="108">
        <v>82</v>
      </c>
      <c r="BI64" s="179">
        <v>0.799</v>
      </c>
      <c r="BJ64" s="93">
        <v>0.312</v>
      </c>
      <c r="BK64" s="108">
        <v>80</v>
      </c>
      <c r="BL64" s="179">
        <v>0.799</v>
      </c>
      <c r="BM64" s="93">
        <v>0.348</v>
      </c>
      <c r="BN64" s="110">
        <v>78</v>
      </c>
      <c r="BO64" s="179">
        <v>0.775</v>
      </c>
      <c r="BP64" s="175">
        <v>0.322</v>
      </c>
      <c r="BQ64" s="108">
        <v>78</v>
      </c>
      <c r="BR64" s="179">
        <v>0.758</v>
      </c>
      <c r="BS64" s="93">
        <v>0.32</v>
      </c>
      <c r="BT64" s="110">
        <v>78</v>
      </c>
      <c r="BU64" s="179">
        <v>0.771</v>
      </c>
      <c r="BV64" s="175">
        <v>0.284</v>
      </c>
      <c r="BW64" s="108">
        <v>81</v>
      </c>
      <c r="BX64" s="179">
        <v>0.794</v>
      </c>
      <c r="BY64" s="93">
        <v>0.31</v>
      </c>
      <c r="BZ64" s="108">
        <v>79</v>
      </c>
      <c r="CA64" s="179">
        <v>0.784</v>
      </c>
      <c r="CB64" s="93">
        <v>0.31</v>
      </c>
    </row>
    <row r="65" spans="1:80" ht="12" customHeight="1">
      <c r="A65" s="708"/>
      <c r="B65" s="708"/>
      <c r="C65" s="91" t="s">
        <v>270</v>
      </c>
      <c r="D65" s="95"/>
      <c r="E65" s="203" t="s">
        <v>175</v>
      </c>
      <c r="F65" s="162"/>
      <c r="G65" s="683" t="s">
        <v>245</v>
      </c>
      <c r="H65" s="685"/>
      <c r="I65" s="108">
        <v>0</v>
      </c>
      <c r="J65" s="178">
        <v>0</v>
      </c>
      <c r="K65" s="178">
        <v>0</v>
      </c>
      <c r="L65" s="108">
        <v>0</v>
      </c>
      <c r="M65" s="178">
        <v>0</v>
      </c>
      <c r="N65" s="178">
        <v>0</v>
      </c>
      <c r="O65" s="108">
        <v>0</v>
      </c>
      <c r="P65" s="178">
        <v>0</v>
      </c>
      <c r="Q65" s="177">
        <v>0</v>
      </c>
      <c r="R65" s="108">
        <v>0</v>
      </c>
      <c r="S65" s="178">
        <v>0</v>
      </c>
      <c r="T65" s="176">
        <v>0</v>
      </c>
      <c r="U65" s="108">
        <v>0</v>
      </c>
      <c r="V65" s="178">
        <v>0</v>
      </c>
      <c r="W65" s="176">
        <v>0</v>
      </c>
      <c r="X65" s="108">
        <v>0</v>
      </c>
      <c r="Y65" s="178">
        <v>0</v>
      </c>
      <c r="Z65" s="176">
        <v>0</v>
      </c>
      <c r="AA65" s="110">
        <v>0</v>
      </c>
      <c r="AB65" s="178">
        <v>0</v>
      </c>
      <c r="AC65" s="177">
        <v>0</v>
      </c>
      <c r="AD65" s="108">
        <v>0</v>
      </c>
      <c r="AE65" s="178">
        <v>0</v>
      </c>
      <c r="AF65" s="176">
        <v>0</v>
      </c>
      <c r="AG65" s="110">
        <v>0</v>
      </c>
      <c r="AH65" s="178">
        <v>0</v>
      </c>
      <c r="AI65" s="177">
        <v>0</v>
      </c>
      <c r="AJ65" s="108">
        <v>0</v>
      </c>
      <c r="AK65" s="178">
        <v>0</v>
      </c>
      <c r="AL65" s="176">
        <v>0</v>
      </c>
      <c r="AM65" s="108">
        <v>0</v>
      </c>
      <c r="AN65" s="178">
        <v>0</v>
      </c>
      <c r="AO65" s="176">
        <v>0</v>
      </c>
      <c r="AP65" s="108">
        <v>0</v>
      </c>
      <c r="AQ65" s="178">
        <v>0</v>
      </c>
      <c r="AR65" s="176">
        <v>0</v>
      </c>
      <c r="AS65" s="110">
        <v>0</v>
      </c>
      <c r="AT65" s="178">
        <v>0</v>
      </c>
      <c r="AU65" s="177">
        <v>0</v>
      </c>
      <c r="AV65" s="108">
        <v>0</v>
      </c>
      <c r="AW65" s="178">
        <v>0</v>
      </c>
      <c r="AX65" s="176">
        <v>0</v>
      </c>
      <c r="AY65" s="108">
        <v>0</v>
      </c>
      <c r="AZ65" s="178">
        <v>0</v>
      </c>
      <c r="BA65" s="176">
        <v>0</v>
      </c>
      <c r="BB65" s="110">
        <v>0</v>
      </c>
      <c r="BC65" s="178">
        <v>0</v>
      </c>
      <c r="BD65" s="177">
        <v>0</v>
      </c>
      <c r="BE65" s="108">
        <v>0</v>
      </c>
      <c r="BF65" s="178">
        <v>0</v>
      </c>
      <c r="BG65" s="176">
        <v>0</v>
      </c>
      <c r="BH65" s="108">
        <v>0</v>
      </c>
      <c r="BI65" s="178">
        <v>0</v>
      </c>
      <c r="BJ65" s="176">
        <v>0</v>
      </c>
      <c r="BK65" s="108">
        <v>0</v>
      </c>
      <c r="BL65" s="178">
        <v>0</v>
      </c>
      <c r="BM65" s="176">
        <v>0</v>
      </c>
      <c r="BN65" s="110">
        <v>0</v>
      </c>
      <c r="BO65" s="178">
        <v>0</v>
      </c>
      <c r="BP65" s="177">
        <v>0</v>
      </c>
      <c r="BQ65" s="108">
        <v>0</v>
      </c>
      <c r="BR65" s="178">
        <v>0</v>
      </c>
      <c r="BS65" s="176">
        <v>0</v>
      </c>
      <c r="BT65" s="110">
        <v>0</v>
      </c>
      <c r="BU65" s="178">
        <v>0</v>
      </c>
      <c r="BV65" s="177">
        <v>0</v>
      </c>
      <c r="BW65" s="108">
        <v>0</v>
      </c>
      <c r="BX65" s="178">
        <v>0</v>
      </c>
      <c r="BY65" s="176">
        <v>0</v>
      </c>
      <c r="BZ65" s="108">
        <v>0</v>
      </c>
      <c r="CA65" s="178">
        <v>0</v>
      </c>
      <c r="CB65" s="176">
        <v>0</v>
      </c>
    </row>
    <row r="66" spans="1:80" ht="12" customHeight="1">
      <c r="A66" s="708"/>
      <c r="B66" s="708"/>
      <c r="C66" s="567" t="s">
        <v>271</v>
      </c>
      <c r="D66" s="568"/>
      <c r="E66" s="579" t="s">
        <v>176</v>
      </c>
      <c r="F66" s="212"/>
      <c r="G66" s="201"/>
      <c r="H66" s="202"/>
      <c r="I66" s="496">
        <v>0</v>
      </c>
      <c r="J66" s="555">
        <v>0.003</v>
      </c>
      <c r="K66" s="96">
        <v>0.012</v>
      </c>
      <c r="L66" s="496">
        <v>0</v>
      </c>
      <c r="M66" s="555">
        <v>0.003</v>
      </c>
      <c r="N66" s="96">
        <v>0.012</v>
      </c>
      <c r="O66" s="496">
        <v>0</v>
      </c>
      <c r="P66" s="555">
        <v>0.004</v>
      </c>
      <c r="Q66" s="570">
        <v>0.012</v>
      </c>
      <c r="R66" s="496">
        <v>0</v>
      </c>
      <c r="S66" s="555">
        <v>0.003</v>
      </c>
      <c r="T66" s="96">
        <v>0.012</v>
      </c>
      <c r="U66" s="496">
        <v>0</v>
      </c>
      <c r="V66" s="555">
        <v>0.003</v>
      </c>
      <c r="W66" s="96">
        <v>0.012</v>
      </c>
      <c r="X66" s="496">
        <v>0</v>
      </c>
      <c r="Y66" s="555">
        <v>0.003</v>
      </c>
      <c r="Z66" s="96">
        <v>0.012</v>
      </c>
      <c r="AA66" s="582">
        <v>0</v>
      </c>
      <c r="AB66" s="555">
        <v>0.003</v>
      </c>
      <c r="AC66" s="570">
        <v>0.012</v>
      </c>
      <c r="AD66" s="496">
        <v>1</v>
      </c>
      <c r="AE66" s="555">
        <v>0.005</v>
      </c>
      <c r="AF66" s="96">
        <v>0.013</v>
      </c>
      <c r="AG66" s="582">
        <v>4</v>
      </c>
      <c r="AH66" s="555">
        <v>0.037</v>
      </c>
      <c r="AI66" s="570">
        <v>0.08</v>
      </c>
      <c r="AJ66" s="496">
        <v>5</v>
      </c>
      <c r="AK66" s="555">
        <v>0.043</v>
      </c>
      <c r="AL66" s="96">
        <v>0.108</v>
      </c>
      <c r="AM66" s="496">
        <v>2</v>
      </c>
      <c r="AN66" s="555">
        <v>0.024</v>
      </c>
      <c r="AO66" s="96">
        <v>0.063</v>
      </c>
      <c r="AP66" s="496">
        <v>2</v>
      </c>
      <c r="AQ66" s="555">
        <v>0.021</v>
      </c>
      <c r="AR66" s="96">
        <v>0.039</v>
      </c>
      <c r="AS66" s="582">
        <v>1</v>
      </c>
      <c r="AT66" s="555">
        <v>0.014</v>
      </c>
      <c r="AU66" s="570">
        <v>0.035</v>
      </c>
      <c r="AV66" s="496">
        <v>5</v>
      </c>
      <c r="AW66" s="555">
        <v>0.046</v>
      </c>
      <c r="AX66" s="96">
        <v>0.114</v>
      </c>
      <c r="AY66" s="496">
        <v>4</v>
      </c>
      <c r="AZ66" s="555">
        <v>0.042</v>
      </c>
      <c r="BA66" s="96">
        <v>0.109</v>
      </c>
      <c r="BB66" s="582">
        <v>4</v>
      </c>
      <c r="BC66" s="555">
        <v>0.041</v>
      </c>
      <c r="BD66" s="570">
        <v>0.11</v>
      </c>
      <c r="BE66" s="496">
        <v>2</v>
      </c>
      <c r="BF66" s="555">
        <v>0.023</v>
      </c>
      <c r="BG66" s="96">
        <v>0.073</v>
      </c>
      <c r="BH66" s="496">
        <v>1</v>
      </c>
      <c r="BI66" s="555">
        <v>0.006</v>
      </c>
      <c r="BJ66" s="96">
        <v>0.014</v>
      </c>
      <c r="BK66" s="496">
        <v>1</v>
      </c>
      <c r="BL66" s="555">
        <v>0.006</v>
      </c>
      <c r="BM66" s="96">
        <v>0.014</v>
      </c>
      <c r="BN66" s="582">
        <v>1</v>
      </c>
      <c r="BO66" s="555">
        <v>0.007</v>
      </c>
      <c r="BP66" s="570">
        <v>0.014</v>
      </c>
      <c r="BQ66" s="496">
        <v>1</v>
      </c>
      <c r="BR66" s="555">
        <v>0.005</v>
      </c>
      <c r="BS66" s="96">
        <v>0.012</v>
      </c>
      <c r="BT66" s="582">
        <v>0</v>
      </c>
      <c r="BU66" s="555">
        <v>0.004</v>
      </c>
      <c r="BV66" s="570">
        <v>0.012</v>
      </c>
      <c r="BW66" s="496">
        <v>1</v>
      </c>
      <c r="BX66" s="555">
        <v>0.009</v>
      </c>
      <c r="BY66" s="96">
        <v>0.017</v>
      </c>
      <c r="BZ66" s="496">
        <v>1</v>
      </c>
      <c r="CA66" s="555">
        <v>0.009</v>
      </c>
      <c r="CB66" s="96">
        <v>0.017</v>
      </c>
    </row>
    <row r="67" spans="1:80" ht="12" customHeight="1">
      <c r="A67" s="708"/>
      <c r="B67" s="708"/>
      <c r="C67" s="91" t="s">
        <v>272</v>
      </c>
      <c r="D67" s="97"/>
      <c r="E67" s="203" t="s">
        <v>177</v>
      </c>
      <c r="F67" s="162"/>
      <c r="G67" s="201"/>
      <c r="H67" s="202"/>
      <c r="I67" s="108">
        <v>35</v>
      </c>
      <c r="J67" s="179">
        <v>0.343</v>
      </c>
      <c r="K67" s="93">
        <v>0.192</v>
      </c>
      <c r="L67" s="108">
        <v>36</v>
      </c>
      <c r="M67" s="179">
        <v>0.351</v>
      </c>
      <c r="N67" s="93">
        <v>0.192</v>
      </c>
      <c r="O67" s="108">
        <v>33</v>
      </c>
      <c r="P67" s="179">
        <v>0.318</v>
      </c>
      <c r="Q67" s="175">
        <v>0.192</v>
      </c>
      <c r="R67" s="108">
        <v>34</v>
      </c>
      <c r="S67" s="179">
        <v>0.332</v>
      </c>
      <c r="T67" s="93">
        <v>0.192</v>
      </c>
      <c r="U67" s="108">
        <v>30</v>
      </c>
      <c r="V67" s="179">
        <v>0.296</v>
      </c>
      <c r="W67" s="93">
        <v>0.192</v>
      </c>
      <c r="X67" s="108">
        <v>27</v>
      </c>
      <c r="Y67" s="179">
        <v>0.263</v>
      </c>
      <c r="Z67" s="93">
        <v>0.192</v>
      </c>
      <c r="AA67" s="110">
        <v>35</v>
      </c>
      <c r="AB67" s="179">
        <v>0.348</v>
      </c>
      <c r="AC67" s="175">
        <v>0.192</v>
      </c>
      <c r="AD67" s="108">
        <v>32</v>
      </c>
      <c r="AE67" s="179">
        <v>0.321</v>
      </c>
      <c r="AF67" s="93">
        <v>0.192</v>
      </c>
      <c r="AG67" s="110">
        <v>37</v>
      </c>
      <c r="AH67" s="179">
        <v>0.348</v>
      </c>
      <c r="AI67" s="175">
        <v>0.192</v>
      </c>
      <c r="AJ67" s="108">
        <v>41</v>
      </c>
      <c r="AK67" s="179">
        <v>0.384</v>
      </c>
      <c r="AL67" s="93">
        <v>0.192</v>
      </c>
      <c r="AM67" s="108">
        <v>43</v>
      </c>
      <c r="AN67" s="179">
        <v>0.417</v>
      </c>
      <c r="AO67" s="93">
        <v>0.192</v>
      </c>
      <c r="AP67" s="108">
        <v>38</v>
      </c>
      <c r="AQ67" s="179">
        <v>0.37</v>
      </c>
      <c r="AR67" s="93">
        <v>0.192</v>
      </c>
      <c r="AS67" s="110">
        <v>37</v>
      </c>
      <c r="AT67" s="179">
        <v>0.354</v>
      </c>
      <c r="AU67" s="175">
        <v>0.192</v>
      </c>
      <c r="AV67" s="108">
        <v>33</v>
      </c>
      <c r="AW67" s="179">
        <v>0.321</v>
      </c>
      <c r="AX67" s="93">
        <v>0.192</v>
      </c>
      <c r="AY67" s="108">
        <v>32</v>
      </c>
      <c r="AZ67" s="179">
        <v>0.304</v>
      </c>
      <c r="BA67" s="93">
        <v>0.192</v>
      </c>
      <c r="BB67" s="110">
        <v>34</v>
      </c>
      <c r="BC67" s="179">
        <v>0.324</v>
      </c>
      <c r="BD67" s="175">
        <v>0.192</v>
      </c>
      <c r="BE67" s="108">
        <v>36</v>
      </c>
      <c r="BF67" s="179">
        <v>0.348</v>
      </c>
      <c r="BG67" s="93">
        <v>0.192</v>
      </c>
      <c r="BH67" s="108">
        <v>40</v>
      </c>
      <c r="BI67" s="179">
        <v>0.392</v>
      </c>
      <c r="BJ67" s="93">
        <v>0.192</v>
      </c>
      <c r="BK67" s="108">
        <v>31</v>
      </c>
      <c r="BL67" s="179">
        <v>0.31</v>
      </c>
      <c r="BM67" s="93">
        <v>0.192</v>
      </c>
      <c r="BN67" s="110">
        <v>31</v>
      </c>
      <c r="BO67" s="179">
        <v>0.307</v>
      </c>
      <c r="BP67" s="175">
        <v>0.096</v>
      </c>
      <c r="BQ67" s="108">
        <v>29</v>
      </c>
      <c r="BR67" s="179">
        <v>0.288</v>
      </c>
      <c r="BS67" s="93">
        <v>0.096</v>
      </c>
      <c r="BT67" s="110">
        <v>30</v>
      </c>
      <c r="BU67" s="179">
        <v>0.296</v>
      </c>
      <c r="BV67" s="175">
        <v>0.096</v>
      </c>
      <c r="BW67" s="108">
        <v>37</v>
      </c>
      <c r="BX67" s="179">
        <v>0.362</v>
      </c>
      <c r="BY67" s="93">
        <v>0.192</v>
      </c>
      <c r="BZ67" s="108">
        <v>38</v>
      </c>
      <c r="CA67" s="179">
        <v>0.381</v>
      </c>
      <c r="CB67" s="93">
        <v>0.192</v>
      </c>
    </row>
    <row r="68" spans="1:80" ht="12" customHeight="1">
      <c r="A68" s="708"/>
      <c r="B68" s="708"/>
      <c r="C68" s="91" t="s">
        <v>273</v>
      </c>
      <c r="D68" s="97"/>
      <c r="E68" s="203" t="s">
        <v>178</v>
      </c>
      <c r="F68" s="162"/>
      <c r="G68" s="201"/>
      <c r="H68" s="202"/>
      <c r="I68" s="108">
        <v>1</v>
      </c>
      <c r="J68" s="179">
        <v>0.005</v>
      </c>
      <c r="K68" s="93">
        <v>0.007</v>
      </c>
      <c r="L68" s="108">
        <v>1</v>
      </c>
      <c r="M68" s="179">
        <v>0.005</v>
      </c>
      <c r="N68" s="93">
        <v>0.007</v>
      </c>
      <c r="O68" s="108">
        <v>0</v>
      </c>
      <c r="P68" s="179">
        <v>0.004</v>
      </c>
      <c r="Q68" s="175">
        <v>0.007</v>
      </c>
      <c r="R68" s="108">
        <v>0</v>
      </c>
      <c r="S68" s="179">
        <v>0.004</v>
      </c>
      <c r="T68" s="93">
        <v>0.006</v>
      </c>
      <c r="U68" s="108">
        <v>0</v>
      </c>
      <c r="V68" s="179">
        <v>0.003</v>
      </c>
      <c r="W68" s="93">
        <v>0.006</v>
      </c>
      <c r="X68" s="108">
        <v>0</v>
      </c>
      <c r="Y68" s="179">
        <v>0.003</v>
      </c>
      <c r="Z68" s="93">
        <v>0.006</v>
      </c>
      <c r="AA68" s="110">
        <v>0</v>
      </c>
      <c r="AB68" s="179">
        <v>0.002</v>
      </c>
      <c r="AC68" s="175">
        <v>0.006</v>
      </c>
      <c r="AD68" s="108">
        <v>0</v>
      </c>
      <c r="AE68" s="179">
        <v>0.001</v>
      </c>
      <c r="AF68" s="93">
        <v>0.006</v>
      </c>
      <c r="AG68" s="110">
        <v>0</v>
      </c>
      <c r="AH68" s="179">
        <v>0.002</v>
      </c>
      <c r="AI68" s="175">
        <v>0.005</v>
      </c>
      <c r="AJ68" s="108">
        <v>0</v>
      </c>
      <c r="AK68" s="179">
        <v>0.002</v>
      </c>
      <c r="AL68" s="93">
        <v>0.006</v>
      </c>
      <c r="AM68" s="108">
        <v>1</v>
      </c>
      <c r="AN68" s="179">
        <v>0.006</v>
      </c>
      <c r="AO68" s="93">
        <v>0.019</v>
      </c>
      <c r="AP68" s="108">
        <v>0</v>
      </c>
      <c r="AQ68" s="179">
        <v>0.004</v>
      </c>
      <c r="AR68" s="93">
        <v>0.017</v>
      </c>
      <c r="AS68" s="110">
        <v>1</v>
      </c>
      <c r="AT68" s="179">
        <v>0.007</v>
      </c>
      <c r="AU68" s="175">
        <v>0.016</v>
      </c>
      <c r="AV68" s="108">
        <v>3</v>
      </c>
      <c r="AW68" s="179">
        <v>0.03</v>
      </c>
      <c r="AX68" s="93">
        <v>0.065</v>
      </c>
      <c r="AY68" s="108">
        <v>4</v>
      </c>
      <c r="AZ68" s="179">
        <v>0.035</v>
      </c>
      <c r="BA68" s="93">
        <v>0.067</v>
      </c>
      <c r="BB68" s="110">
        <v>3</v>
      </c>
      <c r="BC68" s="179">
        <v>0.026</v>
      </c>
      <c r="BD68" s="175">
        <v>0.054</v>
      </c>
      <c r="BE68" s="108">
        <v>1</v>
      </c>
      <c r="BF68" s="179">
        <v>0.008</v>
      </c>
      <c r="BG68" s="93">
        <v>0.016</v>
      </c>
      <c r="BH68" s="108">
        <v>0</v>
      </c>
      <c r="BI68" s="179">
        <v>0.002</v>
      </c>
      <c r="BJ68" s="93">
        <v>0.007</v>
      </c>
      <c r="BK68" s="108">
        <v>0</v>
      </c>
      <c r="BL68" s="179">
        <v>0.002</v>
      </c>
      <c r="BM68" s="93">
        <v>0.006</v>
      </c>
      <c r="BN68" s="110">
        <v>0</v>
      </c>
      <c r="BO68" s="179">
        <v>0.002</v>
      </c>
      <c r="BP68" s="175">
        <v>0.006</v>
      </c>
      <c r="BQ68" s="108">
        <v>0</v>
      </c>
      <c r="BR68" s="179">
        <v>0.002</v>
      </c>
      <c r="BS68" s="93">
        <v>0.006</v>
      </c>
      <c r="BT68" s="110">
        <v>0</v>
      </c>
      <c r="BU68" s="179">
        <v>0.002</v>
      </c>
      <c r="BV68" s="175">
        <v>0.006</v>
      </c>
      <c r="BW68" s="108">
        <v>0</v>
      </c>
      <c r="BX68" s="179">
        <v>0.003</v>
      </c>
      <c r="BY68" s="93">
        <v>0.006</v>
      </c>
      <c r="BZ68" s="108">
        <v>0</v>
      </c>
      <c r="CA68" s="179">
        <v>0.002</v>
      </c>
      <c r="CB68" s="93">
        <v>0.006</v>
      </c>
    </row>
    <row r="69" spans="1:80" ht="12.75" customHeight="1">
      <c r="A69" s="708"/>
      <c r="B69" s="708"/>
      <c r="C69" s="214" t="s">
        <v>274</v>
      </c>
      <c r="D69" s="97"/>
      <c r="E69" s="203" t="s">
        <v>179</v>
      </c>
      <c r="F69" s="162"/>
      <c r="G69" s="201"/>
      <c r="H69" s="202"/>
      <c r="I69" s="108">
        <v>0</v>
      </c>
      <c r="J69" s="179">
        <v>0.002</v>
      </c>
      <c r="K69" s="93">
        <v>0.007</v>
      </c>
      <c r="L69" s="108">
        <v>0</v>
      </c>
      <c r="M69" s="179">
        <v>0.002</v>
      </c>
      <c r="N69" s="93">
        <v>0.007</v>
      </c>
      <c r="O69" s="108">
        <v>0</v>
      </c>
      <c r="P69" s="179">
        <v>0.002</v>
      </c>
      <c r="Q69" s="175">
        <v>0.007</v>
      </c>
      <c r="R69" s="108">
        <v>0</v>
      </c>
      <c r="S69" s="179">
        <v>0.002</v>
      </c>
      <c r="T69" s="93">
        <v>0.007</v>
      </c>
      <c r="U69" s="108">
        <v>0</v>
      </c>
      <c r="V69" s="179">
        <v>0.003</v>
      </c>
      <c r="W69" s="93">
        <v>0.007</v>
      </c>
      <c r="X69" s="108">
        <v>0</v>
      </c>
      <c r="Y69" s="179">
        <v>0.003</v>
      </c>
      <c r="Z69" s="93">
        <v>0.007</v>
      </c>
      <c r="AA69" s="110">
        <v>0</v>
      </c>
      <c r="AB69" s="179">
        <v>0.003</v>
      </c>
      <c r="AC69" s="175">
        <v>0.007</v>
      </c>
      <c r="AD69" s="108">
        <v>0</v>
      </c>
      <c r="AE69" s="179">
        <v>0.003</v>
      </c>
      <c r="AF69" s="93">
        <v>0.007</v>
      </c>
      <c r="AG69" s="110">
        <v>0</v>
      </c>
      <c r="AH69" s="179">
        <v>0.003</v>
      </c>
      <c r="AI69" s="175">
        <v>0.006</v>
      </c>
      <c r="AJ69" s="108">
        <v>0</v>
      </c>
      <c r="AK69" s="179">
        <v>0.002</v>
      </c>
      <c r="AL69" s="93">
        <v>0.006</v>
      </c>
      <c r="AM69" s="108">
        <v>0</v>
      </c>
      <c r="AN69" s="179">
        <v>0.002</v>
      </c>
      <c r="AO69" s="93">
        <v>0.006</v>
      </c>
      <c r="AP69" s="108">
        <v>0</v>
      </c>
      <c r="AQ69" s="179">
        <v>0.002</v>
      </c>
      <c r="AR69" s="93">
        <v>0.006</v>
      </c>
      <c r="AS69" s="110">
        <v>0</v>
      </c>
      <c r="AT69" s="179">
        <v>0.002</v>
      </c>
      <c r="AU69" s="175">
        <v>0.007</v>
      </c>
      <c r="AV69" s="108">
        <v>0</v>
      </c>
      <c r="AW69" s="179">
        <v>0.002</v>
      </c>
      <c r="AX69" s="93">
        <v>0.006</v>
      </c>
      <c r="AY69" s="108">
        <v>0</v>
      </c>
      <c r="AZ69" s="179">
        <v>0.002</v>
      </c>
      <c r="BA69" s="93">
        <v>0.006</v>
      </c>
      <c r="BB69" s="110">
        <v>0</v>
      </c>
      <c r="BC69" s="179">
        <v>0.002</v>
      </c>
      <c r="BD69" s="175">
        <v>0.006</v>
      </c>
      <c r="BE69" s="108">
        <v>0</v>
      </c>
      <c r="BF69" s="179">
        <v>0.002</v>
      </c>
      <c r="BG69" s="93">
        <v>0.006</v>
      </c>
      <c r="BH69" s="108">
        <v>0</v>
      </c>
      <c r="BI69" s="179">
        <v>0.002</v>
      </c>
      <c r="BJ69" s="93">
        <v>0.007</v>
      </c>
      <c r="BK69" s="108">
        <v>0</v>
      </c>
      <c r="BL69" s="179">
        <v>0.002</v>
      </c>
      <c r="BM69" s="93">
        <v>0.007</v>
      </c>
      <c r="BN69" s="110">
        <v>0</v>
      </c>
      <c r="BO69" s="179">
        <v>0.002</v>
      </c>
      <c r="BP69" s="175">
        <v>0.007</v>
      </c>
      <c r="BQ69" s="108">
        <v>0</v>
      </c>
      <c r="BR69" s="179">
        <v>0.002</v>
      </c>
      <c r="BS69" s="93">
        <v>0.007</v>
      </c>
      <c r="BT69" s="110">
        <v>0</v>
      </c>
      <c r="BU69" s="179">
        <v>0.003</v>
      </c>
      <c r="BV69" s="175">
        <v>0.007</v>
      </c>
      <c r="BW69" s="108">
        <v>0</v>
      </c>
      <c r="BX69" s="179">
        <v>0.003</v>
      </c>
      <c r="BY69" s="93">
        <v>0.007</v>
      </c>
      <c r="BZ69" s="108">
        <v>0</v>
      </c>
      <c r="CA69" s="179">
        <v>0.003</v>
      </c>
      <c r="CB69" s="93">
        <v>0.007</v>
      </c>
    </row>
    <row r="70" spans="1:80" ht="12.75" customHeight="1" thickBot="1">
      <c r="A70" s="708"/>
      <c r="B70" s="708"/>
      <c r="C70" s="180" t="s">
        <v>275</v>
      </c>
      <c r="D70" s="181"/>
      <c r="E70" s="215" t="s">
        <v>180</v>
      </c>
      <c r="F70" s="54"/>
      <c r="G70" s="144"/>
      <c r="H70" s="478"/>
      <c r="I70" s="186">
        <v>349</v>
      </c>
      <c r="J70" s="504">
        <v>3.374</v>
      </c>
      <c r="K70" s="184">
        <v>1.631</v>
      </c>
      <c r="L70" s="186">
        <v>346</v>
      </c>
      <c r="M70" s="504">
        <v>3.378</v>
      </c>
      <c r="N70" s="184">
        <v>1.634</v>
      </c>
      <c r="O70" s="186">
        <v>348</v>
      </c>
      <c r="P70" s="504">
        <v>3.391</v>
      </c>
      <c r="Q70" s="183">
        <v>1.634</v>
      </c>
      <c r="R70" s="186">
        <v>350</v>
      </c>
      <c r="S70" s="504">
        <v>3.382</v>
      </c>
      <c r="T70" s="184">
        <v>1.638</v>
      </c>
      <c r="U70" s="186">
        <v>346</v>
      </c>
      <c r="V70" s="504">
        <v>3.379</v>
      </c>
      <c r="W70" s="184">
        <v>1.646</v>
      </c>
      <c r="X70" s="186">
        <v>343</v>
      </c>
      <c r="Y70" s="504">
        <v>3.376</v>
      </c>
      <c r="Z70" s="184">
        <v>1.639</v>
      </c>
      <c r="AA70" s="185">
        <v>341</v>
      </c>
      <c r="AB70" s="504">
        <v>3.361</v>
      </c>
      <c r="AC70" s="183">
        <v>1.633</v>
      </c>
      <c r="AD70" s="186">
        <v>340</v>
      </c>
      <c r="AE70" s="504">
        <v>3.359</v>
      </c>
      <c r="AF70" s="184">
        <v>1.626</v>
      </c>
      <c r="AG70" s="185">
        <v>353</v>
      </c>
      <c r="AH70" s="504">
        <v>3.356</v>
      </c>
      <c r="AI70" s="183">
        <v>1.589</v>
      </c>
      <c r="AJ70" s="186">
        <v>358</v>
      </c>
      <c r="AK70" s="504">
        <v>3.353</v>
      </c>
      <c r="AL70" s="184">
        <v>1.573</v>
      </c>
      <c r="AM70" s="186">
        <v>345</v>
      </c>
      <c r="AN70" s="504">
        <v>3.347</v>
      </c>
      <c r="AO70" s="184">
        <v>1.585</v>
      </c>
      <c r="AP70" s="186">
        <v>345</v>
      </c>
      <c r="AQ70" s="504">
        <v>3.335</v>
      </c>
      <c r="AR70" s="184">
        <v>1.589</v>
      </c>
      <c r="AS70" s="185">
        <v>345</v>
      </c>
      <c r="AT70" s="504">
        <v>3.334</v>
      </c>
      <c r="AU70" s="183">
        <v>1.601</v>
      </c>
      <c r="AV70" s="186">
        <v>348</v>
      </c>
      <c r="AW70" s="504">
        <v>3.336</v>
      </c>
      <c r="AX70" s="184">
        <v>1.589</v>
      </c>
      <c r="AY70" s="186">
        <v>352</v>
      </c>
      <c r="AZ70" s="504">
        <v>3.323</v>
      </c>
      <c r="BA70" s="184">
        <v>1.579</v>
      </c>
      <c r="BB70" s="185">
        <v>346</v>
      </c>
      <c r="BC70" s="504">
        <v>3.316</v>
      </c>
      <c r="BD70" s="183">
        <v>1.58</v>
      </c>
      <c r="BE70" s="186">
        <v>347</v>
      </c>
      <c r="BF70" s="504">
        <v>3.32</v>
      </c>
      <c r="BG70" s="184">
        <v>1.589</v>
      </c>
      <c r="BH70" s="186">
        <v>340</v>
      </c>
      <c r="BI70" s="504">
        <v>3.314</v>
      </c>
      <c r="BJ70" s="184">
        <v>1.598</v>
      </c>
      <c r="BK70" s="186">
        <v>334</v>
      </c>
      <c r="BL70" s="504">
        <v>3.314</v>
      </c>
      <c r="BM70" s="184">
        <v>1.615</v>
      </c>
      <c r="BN70" s="185">
        <v>333</v>
      </c>
      <c r="BO70" s="504">
        <v>3.308</v>
      </c>
      <c r="BP70" s="183">
        <v>1.622</v>
      </c>
      <c r="BQ70" s="186">
        <v>340</v>
      </c>
      <c r="BR70" s="504">
        <v>3.326</v>
      </c>
      <c r="BS70" s="184">
        <v>1.625</v>
      </c>
      <c r="BT70" s="185">
        <v>338</v>
      </c>
      <c r="BU70" s="504">
        <v>3.329</v>
      </c>
      <c r="BV70" s="183">
        <v>1.631</v>
      </c>
      <c r="BW70" s="186">
        <v>338</v>
      </c>
      <c r="BX70" s="504">
        <v>3.322</v>
      </c>
      <c r="BY70" s="184">
        <v>1.633</v>
      </c>
      <c r="BZ70" s="186">
        <v>335</v>
      </c>
      <c r="CA70" s="504">
        <v>3.326</v>
      </c>
      <c r="CB70" s="184">
        <v>1.637</v>
      </c>
    </row>
    <row r="71" spans="1:80" ht="12.75" customHeight="1" thickBot="1">
      <c r="A71" s="708"/>
      <c r="B71" s="722"/>
      <c r="C71" s="752" t="s">
        <v>181</v>
      </c>
      <c r="D71" s="765"/>
      <c r="E71" s="216"/>
      <c r="F71" s="207"/>
      <c r="G71" s="208"/>
      <c r="H71" s="209"/>
      <c r="I71" s="191">
        <v>543</v>
      </c>
      <c r="J71" s="516">
        <v>5.256</v>
      </c>
      <c r="K71" s="513">
        <v>2.335</v>
      </c>
      <c r="L71" s="191">
        <v>533</v>
      </c>
      <c r="M71" s="516">
        <v>5.208</v>
      </c>
      <c r="N71" s="513">
        <v>2.2249999999999996</v>
      </c>
      <c r="O71" s="191">
        <v>527</v>
      </c>
      <c r="P71" s="516">
        <v>5.136</v>
      </c>
      <c r="Q71" s="565">
        <v>2.268</v>
      </c>
      <c r="R71" s="191">
        <v>530</v>
      </c>
      <c r="S71" s="516">
        <v>5.131</v>
      </c>
      <c r="T71" s="513">
        <v>2.304</v>
      </c>
      <c r="U71" s="191">
        <v>509</v>
      </c>
      <c r="V71" s="516">
        <v>4.981999999999999</v>
      </c>
      <c r="W71" s="513">
        <v>2.225</v>
      </c>
      <c r="X71" s="191">
        <v>503</v>
      </c>
      <c r="Y71" s="516">
        <v>4.960999999999999</v>
      </c>
      <c r="Z71" s="513">
        <v>2.258</v>
      </c>
      <c r="AA71" s="198">
        <v>509</v>
      </c>
      <c r="AB71" s="516">
        <v>5.023</v>
      </c>
      <c r="AC71" s="565">
        <v>2.275</v>
      </c>
      <c r="AD71" s="191">
        <v>507</v>
      </c>
      <c r="AE71" s="516">
        <v>5.0089999999999995</v>
      </c>
      <c r="AF71" s="513">
        <v>2.088</v>
      </c>
      <c r="AG71" s="198">
        <v>575</v>
      </c>
      <c r="AH71" s="516">
        <v>5.47</v>
      </c>
      <c r="AI71" s="565">
        <v>2.436</v>
      </c>
      <c r="AJ71" s="191">
        <v>631</v>
      </c>
      <c r="AK71" s="516">
        <v>5.906</v>
      </c>
      <c r="AL71" s="513">
        <v>2.94</v>
      </c>
      <c r="AM71" s="191">
        <v>603</v>
      </c>
      <c r="AN71" s="516">
        <v>5.858</v>
      </c>
      <c r="AO71" s="513">
        <v>2.9349999999999996</v>
      </c>
      <c r="AP71" s="191">
        <v>585</v>
      </c>
      <c r="AQ71" s="516">
        <v>5.670999999999999</v>
      </c>
      <c r="AR71" s="513">
        <v>2.633</v>
      </c>
      <c r="AS71" s="198">
        <v>585</v>
      </c>
      <c r="AT71" s="516">
        <v>5.654</v>
      </c>
      <c r="AU71" s="565">
        <v>2.676</v>
      </c>
      <c r="AV71" s="191">
        <v>613</v>
      </c>
      <c r="AW71" s="516">
        <v>5.885</v>
      </c>
      <c r="AX71" s="513">
        <v>2.9379999999999997</v>
      </c>
      <c r="AY71" s="191">
        <v>634</v>
      </c>
      <c r="AZ71" s="516">
        <v>5.992999999999999</v>
      </c>
      <c r="BA71" s="513">
        <v>3.074</v>
      </c>
      <c r="BB71" s="198">
        <v>627</v>
      </c>
      <c r="BC71" s="516">
        <v>6.007</v>
      </c>
      <c r="BD71" s="565">
        <v>3.0860000000000003</v>
      </c>
      <c r="BE71" s="191">
        <v>624</v>
      </c>
      <c r="BF71" s="512">
        <v>5.974</v>
      </c>
      <c r="BG71" s="513">
        <v>3.017</v>
      </c>
      <c r="BH71" s="191">
        <v>604</v>
      </c>
      <c r="BI71" s="512">
        <v>5.8919999999999995</v>
      </c>
      <c r="BJ71" s="513">
        <v>2.885</v>
      </c>
      <c r="BK71" s="191">
        <v>520</v>
      </c>
      <c r="BL71" s="514">
        <v>5.165</v>
      </c>
      <c r="BM71" s="513">
        <v>2.434</v>
      </c>
      <c r="BN71" s="198">
        <v>509</v>
      </c>
      <c r="BO71" s="514">
        <v>5.052</v>
      </c>
      <c r="BP71" s="565">
        <v>2.297</v>
      </c>
      <c r="BQ71" s="191">
        <v>547</v>
      </c>
      <c r="BR71" s="512">
        <v>5.3469999999999995</v>
      </c>
      <c r="BS71" s="513">
        <v>2.46</v>
      </c>
      <c r="BT71" s="198">
        <v>556</v>
      </c>
      <c r="BU71" s="516">
        <v>5.494</v>
      </c>
      <c r="BV71" s="565">
        <v>2.5149999999999997</v>
      </c>
      <c r="BW71" s="191">
        <v>554</v>
      </c>
      <c r="BX71" s="516">
        <v>5.45</v>
      </c>
      <c r="BY71" s="513">
        <v>2.573</v>
      </c>
      <c r="BZ71" s="191">
        <v>555</v>
      </c>
      <c r="CA71" s="516">
        <v>5.513</v>
      </c>
      <c r="CB71" s="513">
        <v>2.544</v>
      </c>
    </row>
    <row r="72" spans="1:80" ht="13.5" customHeight="1">
      <c r="A72" s="708"/>
      <c r="B72" s="743" t="s">
        <v>31</v>
      </c>
      <c r="C72" s="712"/>
      <c r="D72" s="713"/>
      <c r="E72" s="743" t="s">
        <v>11</v>
      </c>
      <c r="F72" s="712"/>
      <c r="G72" s="712"/>
      <c r="H72" s="713"/>
      <c r="I72" s="217"/>
      <c r="J72" s="583"/>
      <c r="K72" s="40"/>
      <c r="L72" s="217"/>
      <c r="M72" s="38"/>
      <c r="N72" s="39"/>
      <c r="O72" s="218"/>
      <c r="P72" s="38"/>
      <c r="Q72" s="40"/>
      <c r="R72" s="217"/>
      <c r="S72" s="38"/>
      <c r="T72" s="39"/>
      <c r="U72" s="217"/>
      <c r="V72" s="583"/>
      <c r="W72" s="39"/>
      <c r="X72" s="217"/>
      <c r="Y72" s="38"/>
      <c r="Z72" s="39"/>
      <c r="AA72" s="218"/>
      <c r="AB72" s="38"/>
      <c r="AC72" s="40"/>
      <c r="AD72" s="217"/>
      <c r="AE72" s="38"/>
      <c r="AF72" s="39"/>
      <c r="AG72" s="218"/>
      <c r="AH72" s="583"/>
      <c r="AI72" s="40"/>
      <c r="AJ72" s="217"/>
      <c r="AK72" s="38"/>
      <c r="AL72" s="40"/>
      <c r="AM72" s="217"/>
      <c r="AN72" s="38"/>
      <c r="AO72" s="39"/>
      <c r="AP72" s="217"/>
      <c r="AQ72" s="38"/>
      <c r="AR72" s="39"/>
      <c r="AS72" s="217"/>
      <c r="AT72" s="583"/>
      <c r="AU72" s="40"/>
      <c r="AV72" s="217"/>
      <c r="AW72" s="38"/>
      <c r="AX72" s="40"/>
      <c r="AY72" s="217"/>
      <c r="AZ72" s="38"/>
      <c r="BA72" s="40"/>
      <c r="BB72" s="217"/>
      <c r="BC72" s="38"/>
      <c r="BD72" s="39"/>
      <c r="BE72" s="217"/>
      <c r="BF72" s="583"/>
      <c r="BG72" s="40"/>
      <c r="BH72" s="217"/>
      <c r="BI72" s="38"/>
      <c r="BJ72" s="39"/>
      <c r="BK72" s="217"/>
      <c r="BL72" s="38"/>
      <c r="BM72" s="39"/>
      <c r="BN72" s="217"/>
      <c r="BO72" s="38"/>
      <c r="BP72" s="39"/>
      <c r="BQ72" s="217"/>
      <c r="BR72" s="583"/>
      <c r="BS72" s="40"/>
      <c r="BT72" s="217"/>
      <c r="BU72" s="38"/>
      <c r="BV72" s="40"/>
      <c r="BW72" s="217"/>
      <c r="BX72" s="38"/>
      <c r="BY72" s="40"/>
      <c r="BZ72" s="217"/>
      <c r="CA72" s="38"/>
      <c r="CB72" s="39"/>
    </row>
    <row r="73" spans="1:80" ht="14.25" customHeight="1" thickBot="1">
      <c r="A73" s="708"/>
      <c r="B73" s="680" t="s">
        <v>32</v>
      </c>
      <c r="C73" s="681"/>
      <c r="D73" s="682"/>
      <c r="E73" s="680" t="s">
        <v>182</v>
      </c>
      <c r="F73" s="681"/>
      <c r="G73" s="681"/>
      <c r="H73" s="682"/>
      <c r="I73" s="167"/>
      <c r="J73" s="458"/>
      <c r="K73" s="475"/>
      <c r="L73" s="167"/>
      <c r="M73" s="458"/>
      <c r="N73" s="43"/>
      <c r="O73" s="220"/>
      <c r="P73" s="458"/>
      <c r="Q73" s="475"/>
      <c r="R73" s="167"/>
      <c r="S73" s="458"/>
      <c r="T73" s="43"/>
      <c r="U73" s="167"/>
      <c r="V73" s="458"/>
      <c r="W73" s="43"/>
      <c r="X73" s="167"/>
      <c r="Y73" s="458"/>
      <c r="Z73" s="43"/>
      <c r="AA73" s="220"/>
      <c r="AB73" s="458"/>
      <c r="AC73" s="475"/>
      <c r="AD73" s="167"/>
      <c r="AE73" s="458"/>
      <c r="AF73" s="43"/>
      <c r="AG73" s="220"/>
      <c r="AH73" s="458"/>
      <c r="AI73" s="475"/>
      <c r="AJ73" s="167"/>
      <c r="AK73" s="458"/>
      <c r="AL73" s="475"/>
      <c r="AM73" s="167"/>
      <c r="AN73" s="458"/>
      <c r="AO73" s="43"/>
      <c r="AP73" s="167"/>
      <c r="AQ73" s="458"/>
      <c r="AR73" s="43"/>
      <c r="AS73" s="167"/>
      <c r="AT73" s="458"/>
      <c r="AU73" s="475"/>
      <c r="AV73" s="167"/>
      <c r="AW73" s="458"/>
      <c r="AX73" s="475"/>
      <c r="AY73" s="167"/>
      <c r="AZ73" s="458"/>
      <c r="BA73" s="475"/>
      <c r="BB73" s="167"/>
      <c r="BC73" s="458"/>
      <c r="BD73" s="43"/>
      <c r="BE73" s="167"/>
      <c r="BF73" s="458"/>
      <c r="BG73" s="475"/>
      <c r="BH73" s="167"/>
      <c r="BI73" s="458"/>
      <c r="BJ73" s="43"/>
      <c r="BK73" s="167"/>
      <c r="BL73" s="458"/>
      <c r="BM73" s="43"/>
      <c r="BN73" s="167"/>
      <c r="BO73" s="458"/>
      <c r="BP73" s="43"/>
      <c r="BQ73" s="167"/>
      <c r="BR73" s="458"/>
      <c r="BS73" s="475"/>
      <c r="BT73" s="167"/>
      <c r="BU73" s="458"/>
      <c r="BV73" s="475"/>
      <c r="BW73" s="167"/>
      <c r="BX73" s="458"/>
      <c r="BY73" s="475"/>
      <c r="BZ73" s="167"/>
      <c r="CA73" s="458"/>
      <c r="CB73" s="43"/>
    </row>
    <row r="74" spans="1:80" ht="12.75" customHeight="1">
      <c r="A74" s="708"/>
      <c r="B74" s="667" t="s">
        <v>33</v>
      </c>
      <c r="C74" s="687"/>
      <c r="D74" s="39" t="s">
        <v>10</v>
      </c>
      <c r="E74" s="743"/>
      <c r="F74" s="712"/>
      <c r="G74" s="712"/>
      <c r="H74" s="713"/>
      <c r="I74" s="37"/>
      <c r="J74" s="38"/>
      <c r="K74" s="40"/>
      <c r="L74" s="37"/>
      <c r="M74" s="38"/>
      <c r="N74" s="39"/>
      <c r="O74" s="45"/>
      <c r="P74" s="38"/>
      <c r="Q74" s="40"/>
      <c r="R74" s="37"/>
      <c r="S74" s="40"/>
      <c r="T74" s="39"/>
      <c r="U74" s="37"/>
      <c r="V74" s="38"/>
      <c r="W74" s="39"/>
      <c r="X74" s="37"/>
      <c r="Y74" s="38"/>
      <c r="Z74" s="39"/>
      <c r="AA74" s="45"/>
      <c r="AB74" s="38"/>
      <c r="AC74" s="40"/>
      <c r="AD74" s="37"/>
      <c r="AE74" s="40"/>
      <c r="AF74" s="39"/>
      <c r="AG74" s="45"/>
      <c r="AH74" s="38"/>
      <c r="AI74" s="40"/>
      <c r="AJ74" s="37"/>
      <c r="AK74" s="38"/>
      <c r="AL74" s="39"/>
      <c r="AM74" s="37"/>
      <c r="AN74" s="38"/>
      <c r="AO74" s="39"/>
      <c r="AP74" s="37"/>
      <c r="AQ74" s="40"/>
      <c r="AR74" s="39"/>
      <c r="AS74" s="37"/>
      <c r="AT74" s="38"/>
      <c r="AU74" s="40"/>
      <c r="AV74" s="37"/>
      <c r="AW74" s="38"/>
      <c r="AX74" s="39"/>
      <c r="AY74" s="37"/>
      <c r="AZ74" s="38"/>
      <c r="BA74" s="39"/>
      <c r="BB74" s="37"/>
      <c r="BC74" s="40"/>
      <c r="BD74" s="39"/>
      <c r="BE74" s="37"/>
      <c r="BF74" s="38"/>
      <c r="BG74" s="40"/>
      <c r="BH74" s="37"/>
      <c r="BI74" s="38"/>
      <c r="BJ74" s="39"/>
      <c r="BK74" s="37"/>
      <c r="BL74" s="38"/>
      <c r="BM74" s="39"/>
      <c r="BN74" s="37"/>
      <c r="BO74" s="40"/>
      <c r="BP74" s="39"/>
      <c r="BQ74" s="37"/>
      <c r="BR74" s="38"/>
      <c r="BS74" s="40"/>
      <c r="BT74" s="37"/>
      <c r="BU74" s="38"/>
      <c r="BV74" s="39"/>
      <c r="BW74" s="37"/>
      <c r="BX74" s="38"/>
      <c r="BY74" s="39"/>
      <c r="BZ74" s="37"/>
      <c r="CA74" s="40"/>
      <c r="CB74" s="39"/>
    </row>
    <row r="75" spans="1:80" s="584" customFormat="1" ht="14.25" customHeight="1">
      <c r="A75" s="708"/>
      <c r="B75" s="669"/>
      <c r="C75" s="688"/>
      <c r="D75" s="30" t="s">
        <v>18</v>
      </c>
      <c r="E75" s="683" t="s">
        <v>183</v>
      </c>
      <c r="F75" s="684"/>
      <c r="G75" s="684"/>
      <c r="H75" s="685"/>
      <c r="I75" s="25">
        <v>6.25</v>
      </c>
      <c r="J75" s="29"/>
      <c r="K75" s="162">
        <v>6.2</v>
      </c>
      <c r="L75" s="28">
        <v>6.25</v>
      </c>
      <c r="M75" s="29"/>
      <c r="N75" s="30">
        <v>6.2</v>
      </c>
      <c r="O75" s="117">
        <v>6.3</v>
      </c>
      <c r="P75" s="29"/>
      <c r="Q75" s="162">
        <v>6.2</v>
      </c>
      <c r="R75" s="28">
        <v>6.3</v>
      </c>
      <c r="S75" s="29"/>
      <c r="T75" s="26">
        <v>6.25</v>
      </c>
      <c r="U75" s="25">
        <v>6.3</v>
      </c>
      <c r="V75" s="29"/>
      <c r="W75" s="30">
        <v>6.25</v>
      </c>
      <c r="X75" s="28">
        <v>6.3</v>
      </c>
      <c r="Y75" s="29"/>
      <c r="Z75" s="30">
        <v>6.25</v>
      </c>
      <c r="AA75" s="117">
        <v>6.25</v>
      </c>
      <c r="AB75" s="29"/>
      <c r="AC75" s="162">
        <v>6.25</v>
      </c>
      <c r="AD75" s="28">
        <v>6.25</v>
      </c>
      <c r="AE75" s="29"/>
      <c r="AF75" s="26">
        <v>6.25</v>
      </c>
      <c r="AG75" s="27">
        <v>6.15</v>
      </c>
      <c r="AH75" s="29"/>
      <c r="AI75" s="162">
        <v>6.15</v>
      </c>
      <c r="AJ75" s="28">
        <v>6.2</v>
      </c>
      <c r="AK75" s="29"/>
      <c r="AL75" s="30">
        <v>6.15</v>
      </c>
      <c r="AM75" s="28">
        <v>6.15</v>
      </c>
      <c r="AN75" s="29"/>
      <c r="AO75" s="30">
        <v>6.2</v>
      </c>
      <c r="AP75" s="28">
        <v>6.15</v>
      </c>
      <c r="AQ75" s="29"/>
      <c r="AR75" s="26">
        <v>6.2</v>
      </c>
      <c r="AS75" s="25">
        <v>6.2</v>
      </c>
      <c r="AT75" s="29"/>
      <c r="AU75" s="162">
        <v>6.25</v>
      </c>
      <c r="AV75" s="28">
        <v>6.2</v>
      </c>
      <c r="AW75" s="29"/>
      <c r="AX75" s="30">
        <v>6.15</v>
      </c>
      <c r="AY75" s="28">
        <v>6.15</v>
      </c>
      <c r="AZ75" s="29"/>
      <c r="BA75" s="30">
        <v>6.2</v>
      </c>
      <c r="BB75" s="28">
        <v>6.15</v>
      </c>
      <c r="BC75" s="29"/>
      <c r="BD75" s="26">
        <v>6.2</v>
      </c>
      <c r="BE75" s="25">
        <v>6.2</v>
      </c>
      <c r="BF75" s="29"/>
      <c r="BG75" s="162">
        <v>6.25</v>
      </c>
      <c r="BH75" s="28">
        <v>6.25</v>
      </c>
      <c r="BI75" s="29"/>
      <c r="BJ75" s="30">
        <v>6.25</v>
      </c>
      <c r="BK75" s="28">
        <v>6.25</v>
      </c>
      <c r="BL75" s="29"/>
      <c r="BM75" s="30">
        <v>6.3</v>
      </c>
      <c r="BN75" s="28">
        <v>6.3</v>
      </c>
      <c r="BO75" s="29"/>
      <c r="BP75" s="26">
        <v>6.3</v>
      </c>
      <c r="BQ75" s="25">
        <v>6.25</v>
      </c>
      <c r="BR75" s="29"/>
      <c r="BS75" s="162">
        <v>6.3</v>
      </c>
      <c r="BT75" s="28">
        <v>6.3</v>
      </c>
      <c r="BU75" s="29"/>
      <c r="BV75" s="30">
        <v>6.25</v>
      </c>
      <c r="BW75" s="28">
        <v>6.3</v>
      </c>
      <c r="BX75" s="29"/>
      <c r="BY75" s="30">
        <v>6.25</v>
      </c>
      <c r="BZ75" s="28">
        <v>6.3</v>
      </c>
      <c r="CA75" s="29"/>
      <c r="CB75" s="26">
        <v>6.3</v>
      </c>
    </row>
    <row r="76" spans="1:80" s="584" customFormat="1" ht="14.25" customHeight="1" thickBot="1">
      <c r="A76" s="708"/>
      <c r="B76" s="689"/>
      <c r="C76" s="690"/>
      <c r="D76" s="43" t="s">
        <v>18</v>
      </c>
      <c r="E76" s="680" t="s">
        <v>184</v>
      </c>
      <c r="F76" s="681"/>
      <c r="G76" s="681"/>
      <c r="H76" s="682"/>
      <c r="I76" s="126">
        <v>6.25</v>
      </c>
      <c r="J76" s="458"/>
      <c r="K76" s="475">
        <v>6.2</v>
      </c>
      <c r="L76" s="167">
        <v>6.25</v>
      </c>
      <c r="M76" s="458"/>
      <c r="N76" s="43">
        <v>6.2</v>
      </c>
      <c r="O76" s="220">
        <v>6.25</v>
      </c>
      <c r="P76" s="458"/>
      <c r="Q76" s="475">
        <v>6.25</v>
      </c>
      <c r="R76" s="167">
        <v>6.3</v>
      </c>
      <c r="S76" s="458"/>
      <c r="T76" s="127">
        <v>6.2</v>
      </c>
      <c r="U76" s="126">
        <v>6.3</v>
      </c>
      <c r="V76" s="458"/>
      <c r="W76" s="43">
        <v>6.2</v>
      </c>
      <c r="X76" s="167">
        <v>6.3</v>
      </c>
      <c r="Y76" s="458"/>
      <c r="Z76" s="43">
        <v>6.25</v>
      </c>
      <c r="AA76" s="220">
        <v>6.3</v>
      </c>
      <c r="AB76" s="458"/>
      <c r="AC76" s="475">
        <v>6.25</v>
      </c>
      <c r="AD76" s="167">
        <v>6.3</v>
      </c>
      <c r="AE76" s="458"/>
      <c r="AF76" s="127">
        <v>6.2</v>
      </c>
      <c r="AG76" s="32">
        <v>6.2</v>
      </c>
      <c r="AH76" s="458"/>
      <c r="AI76" s="475">
        <v>6.1</v>
      </c>
      <c r="AJ76" s="167">
        <v>6.25</v>
      </c>
      <c r="AK76" s="458"/>
      <c r="AL76" s="43">
        <v>6.15</v>
      </c>
      <c r="AM76" s="167">
        <v>6.2</v>
      </c>
      <c r="AN76" s="458"/>
      <c r="AO76" s="43">
        <v>6.15</v>
      </c>
      <c r="AP76" s="167">
        <v>6.25</v>
      </c>
      <c r="AQ76" s="458"/>
      <c r="AR76" s="127">
        <v>6.2</v>
      </c>
      <c r="AS76" s="126">
        <v>6.25</v>
      </c>
      <c r="AT76" s="458"/>
      <c r="AU76" s="475">
        <v>6.2</v>
      </c>
      <c r="AV76" s="167">
        <v>6.2</v>
      </c>
      <c r="AW76" s="458"/>
      <c r="AX76" s="43">
        <v>6.15</v>
      </c>
      <c r="AY76" s="167">
        <v>6.2</v>
      </c>
      <c r="AZ76" s="458"/>
      <c r="BA76" s="43">
        <v>6.2</v>
      </c>
      <c r="BB76" s="167">
        <v>6.25</v>
      </c>
      <c r="BC76" s="458"/>
      <c r="BD76" s="127">
        <v>6.15</v>
      </c>
      <c r="BE76" s="126">
        <v>6.25</v>
      </c>
      <c r="BF76" s="458"/>
      <c r="BG76" s="475">
        <v>6.2</v>
      </c>
      <c r="BH76" s="167">
        <v>6.3</v>
      </c>
      <c r="BI76" s="458"/>
      <c r="BJ76" s="43">
        <v>6.25</v>
      </c>
      <c r="BK76" s="167">
        <v>6.3</v>
      </c>
      <c r="BL76" s="458"/>
      <c r="BM76" s="43">
        <v>6.3</v>
      </c>
      <c r="BN76" s="167">
        <v>6.25</v>
      </c>
      <c r="BO76" s="458"/>
      <c r="BP76" s="127">
        <v>6.3</v>
      </c>
      <c r="BQ76" s="126">
        <v>6.25</v>
      </c>
      <c r="BR76" s="458"/>
      <c r="BS76" s="475">
        <v>6.2</v>
      </c>
      <c r="BT76" s="167">
        <v>6.3</v>
      </c>
      <c r="BU76" s="458"/>
      <c r="BV76" s="43">
        <v>6.25</v>
      </c>
      <c r="BW76" s="167">
        <v>6.25</v>
      </c>
      <c r="BX76" s="458"/>
      <c r="BY76" s="43">
        <v>6.3</v>
      </c>
      <c r="BZ76" s="167">
        <v>6.3</v>
      </c>
      <c r="CA76" s="458"/>
      <c r="CB76" s="127">
        <v>6.3</v>
      </c>
    </row>
    <row r="77" spans="1:80" ht="14.25" customHeight="1">
      <c r="A77" s="708"/>
      <c r="B77" s="766" t="s">
        <v>81</v>
      </c>
      <c r="C77" s="767"/>
      <c r="D77" s="768"/>
      <c r="E77" s="743" t="s">
        <v>185</v>
      </c>
      <c r="F77" s="712"/>
      <c r="G77" s="712"/>
      <c r="H77" s="713"/>
      <c r="I77" s="743">
        <v>0.91</v>
      </c>
      <c r="J77" s="712"/>
      <c r="K77" s="713"/>
      <c r="L77" s="743">
        <v>0.89</v>
      </c>
      <c r="M77" s="712"/>
      <c r="N77" s="713"/>
      <c r="O77" s="743">
        <v>0.89</v>
      </c>
      <c r="P77" s="712"/>
      <c r="Q77" s="712"/>
      <c r="R77" s="743">
        <v>0.89</v>
      </c>
      <c r="S77" s="712"/>
      <c r="T77" s="713"/>
      <c r="U77" s="743">
        <v>0.89</v>
      </c>
      <c r="V77" s="712"/>
      <c r="W77" s="713"/>
      <c r="X77" s="743">
        <v>0.89</v>
      </c>
      <c r="Y77" s="712"/>
      <c r="Z77" s="713"/>
      <c r="AA77" s="712">
        <v>0.88</v>
      </c>
      <c r="AB77" s="712"/>
      <c r="AC77" s="712"/>
      <c r="AD77" s="743">
        <v>0.82</v>
      </c>
      <c r="AE77" s="712"/>
      <c r="AF77" s="713"/>
      <c r="AG77" s="712">
        <v>0.78</v>
      </c>
      <c r="AH77" s="712"/>
      <c r="AI77" s="713"/>
      <c r="AJ77" s="743">
        <v>0.77</v>
      </c>
      <c r="AK77" s="712"/>
      <c r="AL77" s="713"/>
      <c r="AM77" s="743">
        <v>0.86</v>
      </c>
      <c r="AN77" s="712"/>
      <c r="AO77" s="713"/>
      <c r="AP77" s="743">
        <v>0.86</v>
      </c>
      <c r="AQ77" s="712"/>
      <c r="AR77" s="713"/>
      <c r="AS77" s="743">
        <v>0.84</v>
      </c>
      <c r="AT77" s="712"/>
      <c r="AU77" s="713"/>
      <c r="AV77" s="743">
        <v>0.78</v>
      </c>
      <c r="AW77" s="712"/>
      <c r="AX77" s="713"/>
      <c r="AY77" s="743">
        <v>0.84</v>
      </c>
      <c r="AZ77" s="712"/>
      <c r="BA77" s="713"/>
      <c r="BB77" s="743">
        <v>0.84</v>
      </c>
      <c r="BC77" s="712"/>
      <c r="BD77" s="713"/>
      <c r="BE77" s="743">
        <v>0.8</v>
      </c>
      <c r="BF77" s="712"/>
      <c r="BG77" s="713"/>
      <c r="BH77" s="743">
        <v>0.85</v>
      </c>
      <c r="BI77" s="712"/>
      <c r="BJ77" s="713"/>
      <c r="BK77" s="743">
        <v>0.85</v>
      </c>
      <c r="BL77" s="712"/>
      <c r="BM77" s="713"/>
      <c r="BN77" s="743">
        <v>0.88</v>
      </c>
      <c r="BO77" s="712"/>
      <c r="BP77" s="713"/>
      <c r="BQ77" s="743">
        <v>0.86</v>
      </c>
      <c r="BR77" s="712"/>
      <c r="BS77" s="713"/>
      <c r="BT77" s="743">
        <v>0.85</v>
      </c>
      <c r="BU77" s="712"/>
      <c r="BV77" s="713"/>
      <c r="BW77" s="743">
        <v>0.82</v>
      </c>
      <c r="BX77" s="712"/>
      <c r="BY77" s="713"/>
      <c r="BZ77" s="743">
        <v>0.85</v>
      </c>
      <c r="CA77" s="712"/>
      <c r="CB77" s="713"/>
    </row>
    <row r="78" spans="1:80" ht="12.75" customHeight="1">
      <c r="A78" s="708"/>
      <c r="B78" s="769"/>
      <c r="C78" s="770"/>
      <c r="D78" s="771"/>
      <c r="E78" s="683" t="s">
        <v>186</v>
      </c>
      <c r="F78" s="684"/>
      <c r="G78" s="684"/>
      <c r="H78" s="685"/>
      <c r="I78" s="683">
        <v>0.94</v>
      </c>
      <c r="J78" s="684"/>
      <c r="K78" s="685"/>
      <c r="L78" s="683">
        <v>0.93</v>
      </c>
      <c r="M78" s="684"/>
      <c r="N78" s="685"/>
      <c r="O78" s="683">
        <v>0.94</v>
      </c>
      <c r="P78" s="684"/>
      <c r="Q78" s="684"/>
      <c r="R78" s="683">
        <v>0.93</v>
      </c>
      <c r="S78" s="684"/>
      <c r="T78" s="685"/>
      <c r="U78" s="683">
        <v>0.94</v>
      </c>
      <c r="V78" s="684"/>
      <c r="W78" s="685"/>
      <c r="X78" s="683">
        <v>0.95</v>
      </c>
      <c r="Y78" s="684"/>
      <c r="Z78" s="685"/>
      <c r="AA78" s="684">
        <v>0.95</v>
      </c>
      <c r="AB78" s="684"/>
      <c r="AC78" s="684"/>
      <c r="AD78" s="683">
        <v>0.96</v>
      </c>
      <c r="AE78" s="684"/>
      <c r="AF78" s="685"/>
      <c r="AG78" s="684">
        <v>0.96</v>
      </c>
      <c r="AH78" s="684"/>
      <c r="AI78" s="685"/>
      <c r="AJ78" s="683">
        <v>0.95</v>
      </c>
      <c r="AK78" s="684"/>
      <c r="AL78" s="685"/>
      <c r="AM78" s="683">
        <v>0.95</v>
      </c>
      <c r="AN78" s="684"/>
      <c r="AO78" s="685"/>
      <c r="AP78" s="683">
        <v>0.95</v>
      </c>
      <c r="AQ78" s="684"/>
      <c r="AR78" s="685"/>
      <c r="AS78" s="683">
        <v>0.96</v>
      </c>
      <c r="AT78" s="684"/>
      <c r="AU78" s="685"/>
      <c r="AV78" s="683">
        <v>0.94</v>
      </c>
      <c r="AW78" s="684"/>
      <c r="AX78" s="685"/>
      <c r="AY78" s="683">
        <v>0.95</v>
      </c>
      <c r="AZ78" s="684"/>
      <c r="BA78" s="685"/>
      <c r="BB78" s="683">
        <v>0.94</v>
      </c>
      <c r="BC78" s="684"/>
      <c r="BD78" s="685"/>
      <c r="BE78" s="683">
        <v>0.95</v>
      </c>
      <c r="BF78" s="684"/>
      <c r="BG78" s="685"/>
      <c r="BH78" s="683">
        <v>0.95</v>
      </c>
      <c r="BI78" s="684"/>
      <c r="BJ78" s="685"/>
      <c r="BK78" s="683">
        <v>0.96</v>
      </c>
      <c r="BL78" s="684"/>
      <c r="BM78" s="685"/>
      <c r="BN78" s="683">
        <v>0.96</v>
      </c>
      <c r="BO78" s="684"/>
      <c r="BP78" s="685"/>
      <c r="BQ78" s="683">
        <v>0.94</v>
      </c>
      <c r="BR78" s="684"/>
      <c r="BS78" s="685"/>
      <c r="BT78" s="683">
        <v>0.94</v>
      </c>
      <c r="BU78" s="684"/>
      <c r="BV78" s="685"/>
      <c r="BW78" s="683">
        <v>0.94</v>
      </c>
      <c r="BX78" s="684"/>
      <c r="BY78" s="685"/>
      <c r="BZ78" s="683">
        <v>0.95</v>
      </c>
      <c r="CA78" s="684"/>
      <c r="CB78" s="685"/>
    </row>
    <row r="79" spans="1:80" ht="12.75" customHeight="1">
      <c r="A79" s="708"/>
      <c r="B79" s="769"/>
      <c r="C79" s="770"/>
      <c r="D79" s="771"/>
      <c r="E79" s="683" t="s">
        <v>187</v>
      </c>
      <c r="F79" s="684"/>
      <c r="G79" s="684"/>
      <c r="H79" s="685"/>
      <c r="I79" s="683">
        <v>0.75</v>
      </c>
      <c r="J79" s="684"/>
      <c r="K79" s="685"/>
      <c r="L79" s="683">
        <v>0.77</v>
      </c>
      <c r="M79" s="684"/>
      <c r="N79" s="685"/>
      <c r="O79" s="683">
        <v>0.78</v>
      </c>
      <c r="P79" s="684"/>
      <c r="Q79" s="684"/>
      <c r="R79" s="683">
        <v>0.77</v>
      </c>
      <c r="S79" s="684"/>
      <c r="T79" s="685"/>
      <c r="U79" s="683">
        <v>0.7</v>
      </c>
      <c r="V79" s="684"/>
      <c r="W79" s="685"/>
      <c r="X79" s="683">
        <v>0.73</v>
      </c>
      <c r="Y79" s="684"/>
      <c r="Z79" s="685"/>
      <c r="AA79" s="684">
        <v>0.77</v>
      </c>
      <c r="AB79" s="684"/>
      <c r="AC79" s="684"/>
      <c r="AD79" s="683">
        <v>0.74</v>
      </c>
      <c r="AE79" s="684"/>
      <c r="AF79" s="685"/>
      <c r="AG79" s="684">
        <v>0.74</v>
      </c>
      <c r="AH79" s="684"/>
      <c r="AI79" s="685"/>
      <c r="AJ79" s="683">
        <v>0.73</v>
      </c>
      <c r="AK79" s="684"/>
      <c r="AL79" s="685"/>
      <c r="AM79" s="683">
        <v>0.77</v>
      </c>
      <c r="AN79" s="684"/>
      <c r="AO79" s="685"/>
      <c r="AP79" s="683">
        <v>0.76</v>
      </c>
      <c r="AQ79" s="684"/>
      <c r="AR79" s="685"/>
      <c r="AS79" s="683">
        <v>0.77</v>
      </c>
      <c r="AT79" s="684"/>
      <c r="AU79" s="685"/>
      <c r="AV79" s="683">
        <v>0.73</v>
      </c>
      <c r="AW79" s="684"/>
      <c r="AX79" s="685"/>
      <c r="AY79" s="683">
        <v>0.74</v>
      </c>
      <c r="AZ79" s="684"/>
      <c r="BA79" s="685"/>
      <c r="BB79" s="683">
        <v>0.73</v>
      </c>
      <c r="BC79" s="684"/>
      <c r="BD79" s="685"/>
      <c r="BE79" s="683">
        <v>0.7</v>
      </c>
      <c r="BF79" s="684"/>
      <c r="BG79" s="685"/>
      <c r="BH79" s="683">
        <v>0.78</v>
      </c>
      <c r="BI79" s="684"/>
      <c r="BJ79" s="685"/>
      <c r="BK79" s="683">
        <v>0.76</v>
      </c>
      <c r="BL79" s="684"/>
      <c r="BM79" s="685"/>
      <c r="BN79" s="683">
        <v>0.71</v>
      </c>
      <c r="BO79" s="684"/>
      <c r="BP79" s="685"/>
      <c r="BQ79" s="683">
        <v>0.77</v>
      </c>
      <c r="BR79" s="684"/>
      <c r="BS79" s="685"/>
      <c r="BT79" s="683">
        <v>0.78</v>
      </c>
      <c r="BU79" s="684"/>
      <c r="BV79" s="685"/>
      <c r="BW79" s="683">
        <v>0.78</v>
      </c>
      <c r="BX79" s="684"/>
      <c r="BY79" s="685"/>
      <c r="BZ79" s="683">
        <v>0.76</v>
      </c>
      <c r="CA79" s="684"/>
      <c r="CB79" s="685"/>
    </row>
    <row r="80" spans="1:80" ht="14.25" customHeight="1" thickBot="1">
      <c r="A80" s="708"/>
      <c r="B80" s="772"/>
      <c r="C80" s="773"/>
      <c r="D80" s="774"/>
      <c r="E80" s="680" t="s">
        <v>188</v>
      </c>
      <c r="F80" s="681"/>
      <c r="G80" s="681"/>
      <c r="H80" s="682"/>
      <c r="I80" s="680">
        <v>0.9</v>
      </c>
      <c r="J80" s="681"/>
      <c r="K80" s="682"/>
      <c r="L80" s="680">
        <v>0.91</v>
      </c>
      <c r="M80" s="681"/>
      <c r="N80" s="682"/>
      <c r="O80" s="680">
        <v>0.9</v>
      </c>
      <c r="P80" s="681"/>
      <c r="Q80" s="681"/>
      <c r="R80" s="680">
        <v>0.9</v>
      </c>
      <c r="S80" s="681"/>
      <c r="T80" s="682"/>
      <c r="U80" s="680">
        <v>0.91</v>
      </c>
      <c r="V80" s="681"/>
      <c r="W80" s="682"/>
      <c r="X80" s="680">
        <v>0.91</v>
      </c>
      <c r="Y80" s="681"/>
      <c r="Z80" s="682"/>
      <c r="AA80" s="681">
        <v>0.91</v>
      </c>
      <c r="AB80" s="681"/>
      <c r="AC80" s="681"/>
      <c r="AD80" s="680">
        <v>0.92</v>
      </c>
      <c r="AE80" s="681"/>
      <c r="AF80" s="682"/>
      <c r="AG80" s="681">
        <v>0.9</v>
      </c>
      <c r="AH80" s="681"/>
      <c r="AI80" s="682"/>
      <c r="AJ80" s="680">
        <v>0.88</v>
      </c>
      <c r="AK80" s="681"/>
      <c r="AL80" s="682"/>
      <c r="AM80" s="680">
        <v>0.91</v>
      </c>
      <c r="AN80" s="681"/>
      <c r="AO80" s="682"/>
      <c r="AP80" s="680">
        <v>0.9</v>
      </c>
      <c r="AQ80" s="681"/>
      <c r="AR80" s="682"/>
      <c r="AS80" s="680">
        <v>0.9</v>
      </c>
      <c r="AT80" s="681"/>
      <c r="AU80" s="682"/>
      <c r="AV80" s="680">
        <v>0.9</v>
      </c>
      <c r="AW80" s="681"/>
      <c r="AX80" s="682"/>
      <c r="AY80" s="680">
        <v>0.88</v>
      </c>
      <c r="AZ80" s="681"/>
      <c r="BA80" s="682"/>
      <c r="BB80" s="680">
        <v>0.9</v>
      </c>
      <c r="BC80" s="681"/>
      <c r="BD80" s="682"/>
      <c r="BE80" s="680">
        <v>0.89</v>
      </c>
      <c r="BF80" s="681"/>
      <c r="BG80" s="682"/>
      <c r="BH80" s="680">
        <v>0.9</v>
      </c>
      <c r="BI80" s="681"/>
      <c r="BJ80" s="682"/>
      <c r="BK80" s="680">
        <v>0.91</v>
      </c>
      <c r="BL80" s="681"/>
      <c r="BM80" s="682"/>
      <c r="BN80" s="680">
        <v>0.91</v>
      </c>
      <c r="BO80" s="681"/>
      <c r="BP80" s="682"/>
      <c r="BQ80" s="680">
        <v>0.91</v>
      </c>
      <c r="BR80" s="681"/>
      <c r="BS80" s="682"/>
      <c r="BT80" s="680">
        <v>0.91</v>
      </c>
      <c r="BU80" s="681"/>
      <c r="BV80" s="682"/>
      <c r="BW80" s="680">
        <v>0.9</v>
      </c>
      <c r="BX80" s="681"/>
      <c r="BY80" s="682"/>
      <c r="BZ80" s="680">
        <v>0.91</v>
      </c>
      <c r="CA80" s="681"/>
      <c r="CB80" s="682"/>
    </row>
    <row r="81" spans="1:80" ht="13.5" customHeight="1" thickBot="1">
      <c r="A81" s="708"/>
      <c r="B81" s="667" t="s">
        <v>35</v>
      </c>
      <c r="C81" s="668"/>
      <c r="D81" s="686"/>
      <c r="E81" s="775" t="s">
        <v>189</v>
      </c>
      <c r="F81" s="776"/>
      <c r="G81" s="776"/>
      <c r="H81" s="777"/>
      <c r="I81" s="113">
        <f>((J9*J9+K9*K9)/($C$8*$C$8))*$D$85</f>
        <v>0.013762297188999996</v>
      </c>
      <c r="J81" s="585" t="s">
        <v>36</v>
      </c>
      <c r="K81" s="106">
        <f>($C$85/100)*((J9*J9+K9*K9)/$C$8)</f>
        <v>0.3534063586599999</v>
      </c>
      <c r="L81" s="586">
        <f>((M9*M9+N9*N9)/($C$8*$C$8))*$D$85</f>
        <v>0.013851366222624995</v>
      </c>
      <c r="M81" s="587" t="s">
        <v>36</v>
      </c>
      <c r="N81" s="588">
        <f>($C$85/100)*((M9*M9+N9*N9)/$C$8)</f>
        <v>0.3556935903925</v>
      </c>
      <c r="O81" s="105">
        <f>((P9*P9+Q9*Q9)/($C$8*$C$8))*$D$85</f>
        <v>0.014189045292499999</v>
      </c>
      <c r="P81" s="585" t="s">
        <v>36</v>
      </c>
      <c r="Q81" s="106">
        <f>($C$85/100)*((P9*P9+Q9*Q9)/$C$8)</f>
        <v>0.36436495745</v>
      </c>
      <c r="R81" s="113">
        <f>((S9*S9+T9*T9)/($C$8*$C$8))*$D$85</f>
        <v>0.015780149626625</v>
      </c>
      <c r="S81" s="585" t="s">
        <v>36</v>
      </c>
      <c r="T81" s="106">
        <f>($C$85/100)*((S9*S9+T9*T9)/$C$8)</f>
        <v>0.4052234261525</v>
      </c>
      <c r="U81" s="113">
        <f>((V9*V9+W9*W9)/($C$8*$C$8))*$D$85</f>
        <v>0.014386205162249997</v>
      </c>
      <c r="V81" s="585" t="s">
        <v>36</v>
      </c>
      <c r="W81" s="106">
        <f>($C$85/100)*((V9*V9+W9*W9)/$C$8)</f>
        <v>0.36942788776499996</v>
      </c>
      <c r="X81" s="113">
        <f>((Y9*Y9+Z9*Z9)/($C$8*$C$8))*$D$85</f>
        <v>0.015624860394125003</v>
      </c>
      <c r="Y81" s="585" t="s">
        <v>36</v>
      </c>
      <c r="Z81" s="106">
        <f>($C$85/100)*((Y9*Y9+Z9*Z9)/$C$8)</f>
        <v>0.4012357051025001</v>
      </c>
      <c r="AA81" s="105">
        <f>((AB9*AB9+AC9*AC9)/($C$8*$C$8))*$D$85</f>
        <v>0.015724225568125</v>
      </c>
      <c r="AB81" s="585" t="s">
        <v>36</v>
      </c>
      <c r="AC81" s="105">
        <f>($C$85/100)*((AB9*AB9+AC9*AC9)/$C$8)</f>
        <v>0.4037873346625</v>
      </c>
      <c r="AD81" s="113">
        <f>((AE9*AE9+AF9*AF9)/($C$8*$C$8))*$D$85</f>
        <v>0.012503517102499999</v>
      </c>
      <c r="AE81" s="585" t="s">
        <v>36</v>
      </c>
      <c r="AF81" s="106">
        <f>($C$85/100)*((AE9*AE9+AF9*AF9)/$C$8)</f>
        <v>0.32108174885</v>
      </c>
      <c r="AG81" s="105">
        <f>((AH9*AH9+AI9*AI9)/($C$8*$C$8))*$D$85</f>
        <v>0.012898539870500004</v>
      </c>
      <c r="AH81" s="585" t="s">
        <v>36</v>
      </c>
      <c r="AI81" s="106">
        <f>($C$85/100)*((AH9*AH9+AI9*AI9)/$C$8)</f>
        <v>0.3312256627700001</v>
      </c>
      <c r="AJ81" s="105">
        <f>((AK9*AK9+AL9*AL9)/($C$8*$C$8))*$D$85</f>
        <v>0.021130625028124995</v>
      </c>
      <c r="AK81" s="585" t="s">
        <v>36</v>
      </c>
      <c r="AL81" s="106">
        <f>($C$85/100)*((AK9*AK9+AL9*AL9)/$C$8)</f>
        <v>0.5426199670625</v>
      </c>
      <c r="AM81" s="113">
        <f>((AN9*AN9+AO9*AO9)/($C$8*$C$8))*$D$85</f>
        <v>0.018867894508125</v>
      </c>
      <c r="AN81" s="585" t="s">
        <v>36</v>
      </c>
      <c r="AO81" s="106">
        <f>($C$85/100)*((AN9*AN9+AO9*AO9)/$C$8)</f>
        <v>0.48451459826250004</v>
      </c>
      <c r="AP81" s="105">
        <f>((AQ9*AQ9+AR9*AR9)/($C$8*$C$8))*$D$85</f>
        <v>0.024248203890124994</v>
      </c>
      <c r="AQ81" s="585" t="s">
        <v>36</v>
      </c>
      <c r="AR81" s="106">
        <f>($C$85/100)*((AQ9*AQ9+AR9*AR9)/$C$8)</f>
        <v>0.6226772553425</v>
      </c>
      <c r="AS81" s="113">
        <f>((AT9*AT9+AU9*AU9)/($C$8*$C$8))*$D$85</f>
        <v>0.021357677804499996</v>
      </c>
      <c r="AT81" s="585" t="s">
        <v>36</v>
      </c>
      <c r="AU81" s="106">
        <f>($C$85/100)*((AT9*AT9+AU9*AU9)/$C$8)</f>
        <v>0.54845052673</v>
      </c>
      <c r="AV81" s="105">
        <f>((AW9*AW9+AX9*AX9)/($C$8*$C$8))*$D$85</f>
        <v>0.015118442127124996</v>
      </c>
      <c r="AW81" s="585" t="s">
        <v>36</v>
      </c>
      <c r="AX81" s="106">
        <f>($C$85/100)*((AW9*AW9+AX9*AX9)/$C$8)</f>
        <v>0.38823123112249996</v>
      </c>
      <c r="AY81" s="113">
        <f>((AZ9*AZ9+BA9*BA9)/($C$8*$C$8))*$D$85</f>
        <v>0.020404395668499994</v>
      </c>
      <c r="AZ81" s="585" t="s">
        <v>36</v>
      </c>
      <c r="BA81" s="106">
        <f>($C$85/100)*((AZ9*AZ9+BA9*BA9)/$C$8)</f>
        <v>0.5239708948899999</v>
      </c>
      <c r="BB81" s="105">
        <f>((BC9*BC9+BD9*BD9)/($C$8*$C$8))*$D$85</f>
        <v>0.022873635602</v>
      </c>
      <c r="BC81" s="585" t="s">
        <v>36</v>
      </c>
      <c r="BD81" s="106">
        <f>($C$85/100)*((BC9*BC9+BD9*BD9)/$C$8)</f>
        <v>0.58737928388</v>
      </c>
      <c r="BE81" s="113">
        <f>((BF9*BF9+BG9*BG9)/($C$8*$C$8))*$D$85</f>
        <v>0.019298478733000002</v>
      </c>
      <c r="BF81" s="585" t="s">
        <v>36</v>
      </c>
      <c r="BG81" s="106">
        <f>($C$85/100)*((BF9*BF9+BG9*BG9)/$C$8)</f>
        <v>0.4955717060200001</v>
      </c>
      <c r="BH81" s="113">
        <f>((BI9*BI9+BJ9*BJ9)/($C$8*$C$8))*$D$85</f>
        <v>0.018473653200624992</v>
      </c>
      <c r="BI81" s="585" t="s">
        <v>36</v>
      </c>
      <c r="BJ81" s="106">
        <f>($C$85/100)*((BI9*BI9+BJ9*BJ9)/$C$8)</f>
        <v>0.4743907517124999</v>
      </c>
      <c r="BK81" s="113">
        <f>((BL9*BL9+BM9*BM9)/($C$8*$C$8))*$D$85</f>
        <v>0.016235191257124994</v>
      </c>
      <c r="BL81" s="585" t="s">
        <v>36</v>
      </c>
      <c r="BM81" s="106">
        <f>($C$85/100)*((BL9*BL9+BM9*BM9)/$C$8)</f>
        <v>0.4169085833224999</v>
      </c>
      <c r="BN81" s="105">
        <f>((BO9*BO9+BP9*BP9)/($C$8*$C$8))*$D$85</f>
        <v>0.014047731866249998</v>
      </c>
      <c r="BO81" s="585" t="s">
        <v>36</v>
      </c>
      <c r="BP81" s="106">
        <f>($C$85/100)*((BO9*BO9+BP9*BP9)/$C$8)</f>
        <v>0.36073612552499995</v>
      </c>
      <c r="BQ81" s="113">
        <f>((BR9*BR9+BS9*BS9)/($C$8*$C$8))*$D$85</f>
        <v>0.013037968069249999</v>
      </c>
      <c r="BR81" s="585" t="s">
        <v>36</v>
      </c>
      <c r="BS81" s="106">
        <f>($C$85/100)*((BR9*BR9+BS9*BS9)/$C$8)</f>
        <v>0.33480608334500006</v>
      </c>
      <c r="BT81" s="105">
        <f>((BU9*BU9+BV9*BV9)/($C$8*$C$8))*$D$85</f>
        <v>0.015196702046499998</v>
      </c>
      <c r="BU81" s="585" t="s">
        <v>36</v>
      </c>
      <c r="BV81" s="106">
        <f>($C$85/100)*((BU9*BU9+BV9*BV9)/$C$8)</f>
        <v>0.39024089221</v>
      </c>
      <c r="BW81" s="113">
        <f>((BX9*BX9+BY9*BY9)/($C$8*$C$8))*$D$85</f>
        <v>0.015424832241624999</v>
      </c>
      <c r="BX81" s="585" t="s">
        <v>36</v>
      </c>
      <c r="BY81" s="106">
        <f>($C$85/100)*((BX9*BX9+BY9*BY9)/$C$8)</f>
        <v>0.3960991192525</v>
      </c>
      <c r="BZ81" s="113">
        <f>((CA9*CA9+CB9*CB9)/($C$8*$C$8))*$D$85</f>
        <v>0.015487432721999999</v>
      </c>
      <c r="CA81" s="585" t="s">
        <v>36</v>
      </c>
      <c r="CB81" s="106">
        <f>($C$85/100)*((CA9*CA9+CB9*CB9)/$C$8)</f>
        <v>0.39770665668</v>
      </c>
    </row>
    <row r="82" spans="1:80" ht="14.25" customHeight="1">
      <c r="A82" s="708"/>
      <c r="B82" s="669"/>
      <c r="C82" s="670"/>
      <c r="D82" s="677"/>
      <c r="E82" s="778" t="s">
        <v>190</v>
      </c>
      <c r="F82" s="779"/>
      <c r="G82" s="779"/>
      <c r="H82" s="780"/>
      <c r="I82" s="58">
        <f>((J14*J14+K14*K14)/($C$13*$C$13))*$D$86</f>
        <v>0.013485423583500003</v>
      </c>
      <c r="J82" s="528" t="s">
        <v>36</v>
      </c>
      <c r="K82" s="60">
        <f>($C$86/100)*((J14*J14+K14*K14)/$C$13)</f>
        <v>0.37737865206000004</v>
      </c>
      <c r="L82" s="225">
        <f>((M14*M14+N14*N14)/($C$13*$C$13))*$D$86</f>
        <v>0.007866885097499998</v>
      </c>
      <c r="M82" s="589" t="s">
        <v>36</v>
      </c>
      <c r="N82" s="226">
        <f>($C$86/100)*((M14*M14+N14*N14)/$C$13)</f>
        <v>0.22014840509999994</v>
      </c>
      <c r="O82" s="58">
        <f>((P14*P14+Q14*Q14)/($C$13*$C$13))*$D$86</f>
        <v>0.008131474869375</v>
      </c>
      <c r="P82" s="528" t="s">
        <v>36</v>
      </c>
      <c r="Q82" s="60">
        <f>($C$86/100)*((P14*P14+Q14*Q14)/$C$13)</f>
        <v>0.227552735475</v>
      </c>
      <c r="R82" s="58">
        <f>((S14*S14+T14*T14)/($C$13*$C$13))*$D$86</f>
        <v>0.007892858551875</v>
      </c>
      <c r="S82" s="528" t="s">
        <v>36</v>
      </c>
      <c r="T82" s="60">
        <f>($C$86/100)*((S14*S14+T14*T14)/$C$13)</f>
        <v>0.220875251175</v>
      </c>
      <c r="U82" s="58">
        <f>((V14*V14+W14*W14)/($C$13*$C$13))*$D$86</f>
        <v>0.007324841926874998</v>
      </c>
      <c r="V82" s="528" t="s">
        <v>36</v>
      </c>
      <c r="W82" s="60">
        <f>($C$86/100)*((V14*V14+W14*W14)/$C$13)</f>
        <v>0.20497976617499994</v>
      </c>
      <c r="X82" s="58">
        <f>((Y14*Y14+Z14*Z14)/($C$13*$C$13))*$D$86</f>
        <v>0.006713698921874998</v>
      </c>
      <c r="Y82" s="528" t="s">
        <v>36</v>
      </c>
      <c r="Z82" s="60">
        <f>($C$86/100)*((Y14*Y14+Z14*Z14)/$C$13)</f>
        <v>0.18787742437499996</v>
      </c>
      <c r="AA82" s="59">
        <f>((AB14*AB14+AC14*AC14)/($C$13*$C$13))*$D$86</f>
        <v>0.00752059419375</v>
      </c>
      <c r="AB82" s="528" t="s">
        <v>36</v>
      </c>
      <c r="AC82" s="59">
        <f>($C$86/100)*((AB14*AB14+AC14*AC14)/$C$13)</f>
        <v>0.21045773475</v>
      </c>
      <c r="AD82" s="58">
        <f>((AE14*AE14+AF14*AF14)/($C$13*$C$13))*$D$86</f>
        <v>0.007590097910999999</v>
      </c>
      <c r="AE82" s="528" t="s">
        <v>36</v>
      </c>
      <c r="AF82" s="60">
        <f>($C$86/100)*((AE14*AE14+AF14*AF14)/$C$13)</f>
        <v>0.21240273995999998</v>
      </c>
      <c r="AG82" s="59">
        <f>((AH14*AH14+AI14*AI14)/($C$13*$C$13))*$D$86</f>
        <v>0.009243629694749999</v>
      </c>
      <c r="AH82" s="528" t="s">
        <v>36</v>
      </c>
      <c r="AI82" s="60">
        <f>($C$86/100)*((AH14*AH14+AI14*AI14)/$C$13)</f>
        <v>0.25867548710999994</v>
      </c>
      <c r="AJ82" s="59">
        <f>((AK14*AK14+AL14*AL14)/($C$13*$C$13))*$D$86</f>
        <v>0.010773562692749997</v>
      </c>
      <c r="AK82" s="528" t="s">
        <v>36</v>
      </c>
      <c r="AL82" s="60">
        <f>($C$86/100)*((AK14*AK14+AL14*AL14)/$C$13)</f>
        <v>0.30148942238999993</v>
      </c>
      <c r="AM82" s="58">
        <f>((AN14*AN14+AO14*AO14)/($C$13*$C$13))*$D$86</f>
        <v>0.011823283885874995</v>
      </c>
      <c r="AN82" s="528" t="s">
        <v>36</v>
      </c>
      <c r="AO82" s="60">
        <f>($C$86/100)*((AN14*AN14+AO14*AO14)/$C$13)</f>
        <v>0.33086501941499985</v>
      </c>
      <c r="AP82" s="59">
        <f>((AQ14*AQ14+AR14*AR14)/($C$13*$C$13))*$D$86</f>
        <v>0.011816532960375</v>
      </c>
      <c r="AQ82" s="528" t="s">
        <v>36</v>
      </c>
      <c r="AR82" s="60">
        <f>($C$86/100)*((AQ14*AQ14+AR14*AR14)/$C$13)</f>
        <v>0.33067610023499994</v>
      </c>
      <c r="AS82" s="58">
        <f>((AT14*AT14+AU14*AU14)/($C$13*$C$13))*$D$86</f>
        <v>0.010709104522874999</v>
      </c>
      <c r="AT82" s="528" t="s">
        <v>36</v>
      </c>
      <c r="AU82" s="60">
        <f>($C$86/100)*((AT14*AT14+AU14*AU14)/$C$13)</f>
        <v>0.299685612735</v>
      </c>
      <c r="AV82" s="59">
        <f>((AW14*AW14+AX14*AX14)/($C$13*$C$13))*$D$86</f>
        <v>0.010967524668374999</v>
      </c>
      <c r="AW82" s="528" t="s">
        <v>36</v>
      </c>
      <c r="AX82" s="60">
        <f>($C$86/100)*((AW14*AW14+AX14*AX14)/$C$13)</f>
        <v>0.30691729111499993</v>
      </c>
      <c r="AY82" s="58">
        <f>((AZ14*AZ14+BA14*BA14)/($C$13*$C$13))*$D$86</f>
        <v>0.012349279993874996</v>
      </c>
      <c r="AZ82" s="528" t="s">
        <v>36</v>
      </c>
      <c r="BA82" s="60">
        <f>($C$86/100)*((AZ14*AZ14+BA14*BA14)/$C$13)</f>
        <v>0.34558459429499994</v>
      </c>
      <c r="BB82" s="59">
        <f>((BC14*BC14+BD14*BD14)/($C$13*$C$13))*$D$86</f>
        <v>0.013389758274749999</v>
      </c>
      <c r="BC82" s="528" t="s">
        <v>36</v>
      </c>
      <c r="BD82" s="60">
        <f>($C$86/100)*((BC14*BC14+BD14*BD14)/$C$13)</f>
        <v>0.37470153591</v>
      </c>
      <c r="BE82" s="58">
        <f>((BF14*BF14+BG14*BG14)/($C$13*$C$13))*$D$86</f>
        <v>0.012889605547499997</v>
      </c>
      <c r="BF82" s="528" t="s">
        <v>36</v>
      </c>
      <c r="BG82" s="60">
        <f>($C$86/100)*((BF14*BF14+BG14*BG14)/$C$13)</f>
        <v>0.3607051670999999</v>
      </c>
      <c r="BH82" s="58">
        <f>((BI14*BI14+BJ14*BJ14)/($C$13*$C$13))*$D$86</f>
        <v>0.011467310229375</v>
      </c>
      <c r="BI82" s="528" t="s">
        <v>36</v>
      </c>
      <c r="BJ82" s="60">
        <f>($C$86/100)*((BI14*BI14+BJ14*BJ14)/$C$13)</f>
        <v>0.32090338507499994</v>
      </c>
      <c r="BK82" s="58">
        <f>((BL14*BL14+BM14*BM14)/($C$13*$C$13))*$D$86</f>
        <v>0.009006647029874998</v>
      </c>
      <c r="BL82" s="528" t="s">
        <v>36</v>
      </c>
      <c r="BM82" s="60">
        <f>($C$86/100)*((BL14*BL14+BM14*BM14)/$C$13)</f>
        <v>0.25204371925499996</v>
      </c>
      <c r="BN82" s="59">
        <f>((BO14*BO14+BP14*BP14)/($C$13*$C$13))*$D$86</f>
        <v>0.007456617609374999</v>
      </c>
      <c r="BO82" s="528" t="s">
        <v>36</v>
      </c>
      <c r="BP82" s="60">
        <f>($C$86/100)*((BO14*BO14+BP14*BP14)/$C$13)</f>
        <v>0.20866740187499996</v>
      </c>
      <c r="BQ82" s="58">
        <f>((BR14*BR14+BS14*BS14)/($C$13*$C$13))*$D$86</f>
        <v>0.008000251359374998</v>
      </c>
      <c r="BR82" s="528" t="s">
        <v>36</v>
      </c>
      <c r="BS82" s="60">
        <f>($C$86/100)*((BR14*BR14+BS14*BS14)/$C$13)</f>
        <v>0.22388055187499992</v>
      </c>
      <c r="BT82" s="59">
        <f>((BU14*BU14+BV14*BV14)/($C$13*$C$13))*$D$86</f>
        <v>0.008738978943749998</v>
      </c>
      <c r="BU82" s="528" t="s">
        <v>36</v>
      </c>
      <c r="BV82" s="60">
        <f>($C$86/100)*((BU14*BU14+BV14*BV14)/$C$13)</f>
        <v>0.24455324474999993</v>
      </c>
      <c r="BW82" s="58">
        <f>((BX14*BX14+BY14*BY14)/($C$13*$C$13))*$D$86</f>
        <v>0.0094893993975</v>
      </c>
      <c r="BX82" s="528" t="s">
        <v>36</v>
      </c>
      <c r="BY82" s="60">
        <f>($C$86/100)*((BX14*BX14+BY14*BY14)/$C$13)</f>
        <v>0.2655531531</v>
      </c>
      <c r="BZ82" s="58">
        <f>((CA14*CA14+CB14*CB14)/($C$13*$C$13))*$D$86</f>
        <v>0.009610430106749997</v>
      </c>
      <c r="CA82" s="528" t="s">
        <v>36</v>
      </c>
      <c r="CB82" s="60">
        <f>($C$86/100)*((CA14*CA14+CB14*CB14)/$C$13)</f>
        <v>0.2689400994299999</v>
      </c>
    </row>
    <row r="83" spans="1:80" ht="14.25" customHeight="1" thickBot="1">
      <c r="A83" s="708"/>
      <c r="B83" s="689"/>
      <c r="C83" s="676"/>
      <c r="D83" s="711"/>
      <c r="E83" s="781" t="s">
        <v>190</v>
      </c>
      <c r="F83" s="782"/>
      <c r="G83" s="782"/>
      <c r="H83" s="783"/>
      <c r="I83" s="126"/>
      <c r="J83" s="531" t="s">
        <v>36</v>
      </c>
      <c r="K83" s="127"/>
      <c r="L83" s="25"/>
      <c r="M83" s="528" t="s">
        <v>36</v>
      </c>
      <c r="N83" s="26"/>
      <c r="O83" s="126"/>
      <c r="P83" s="531" t="s">
        <v>36</v>
      </c>
      <c r="Q83" s="127"/>
      <c r="R83" s="25"/>
      <c r="S83" s="528" t="s">
        <v>36</v>
      </c>
      <c r="T83" s="26"/>
      <c r="U83" s="126"/>
      <c r="V83" s="531" t="s">
        <v>36</v>
      </c>
      <c r="W83" s="127"/>
      <c r="X83" s="126"/>
      <c r="Y83" s="531" t="s">
        <v>36</v>
      </c>
      <c r="Z83" s="127"/>
      <c r="AA83" s="32"/>
      <c r="AB83" s="531" t="s">
        <v>36</v>
      </c>
      <c r="AC83" s="32"/>
      <c r="AD83" s="126"/>
      <c r="AE83" s="531" t="s">
        <v>36</v>
      </c>
      <c r="AF83" s="127"/>
      <c r="AG83" s="32"/>
      <c r="AH83" s="531" t="s">
        <v>36</v>
      </c>
      <c r="AI83" s="127"/>
      <c r="AJ83" s="25"/>
      <c r="AK83" s="528" t="s">
        <v>36</v>
      </c>
      <c r="AL83" s="26"/>
      <c r="AM83" s="126"/>
      <c r="AN83" s="531" t="s">
        <v>36</v>
      </c>
      <c r="AO83" s="127"/>
      <c r="AP83" s="25"/>
      <c r="AQ83" s="528" t="s">
        <v>36</v>
      </c>
      <c r="AR83" s="26"/>
      <c r="AS83" s="126"/>
      <c r="AT83" s="531" t="s">
        <v>36</v>
      </c>
      <c r="AU83" s="127"/>
      <c r="AV83" s="25"/>
      <c r="AW83" s="528" t="s">
        <v>36</v>
      </c>
      <c r="AX83" s="26"/>
      <c r="AY83" s="126"/>
      <c r="AZ83" s="531" t="s">
        <v>36</v>
      </c>
      <c r="BA83" s="127"/>
      <c r="BB83" s="25"/>
      <c r="BC83" s="528" t="s">
        <v>36</v>
      </c>
      <c r="BD83" s="26"/>
      <c r="BE83" s="126"/>
      <c r="BF83" s="531" t="s">
        <v>36</v>
      </c>
      <c r="BG83" s="127"/>
      <c r="BH83" s="25"/>
      <c r="BI83" s="528" t="s">
        <v>36</v>
      </c>
      <c r="BJ83" s="26"/>
      <c r="BK83" s="126"/>
      <c r="BL83" s="531" t="s">
        <v>36</v>
      </c>
      <c r="BM83" s="127"/>
      <c r="BN83" s="25"/>
      <c r="BO83" s="528" t="s">
        <v>36</v>
      </c>
      <c r="BP83" s="26"/>
      <c r="BQ83" s="126"/>
      <c r="BR83" s="531" t="s">
        <v>36</v>
      </c>
      <c r="BS83" s="127"/>
      <c r="BT83" s="25"/>
      <c r="BU83" s="528" t="s">
        <v>36</v>
      </c>
      <c r="BV83" s="26"/>
      <c r="BW83" s="126"/>
      <c r="BX83" s="531" t="s">
        <v>36</v>
      </c>
      <c r="BY83" s="127"/>
      <c r="BZ83" s="25"/>
      <c r="CA83" s="528" t="s">
        <v>36</v>
      </c>
      <c r="CB83" s="26"/>
    </row>
    <row r="84" spans="1:80" ht="13.5" customHeight="1">
      <c r="A84" s="708"/>
      <c r="B84" s="61"/>
      <c r="C84" s="62" t="s">
        <v>64</v>
      </c>
      <c r="D84" s="63" t="s">
        <v>65</v>
      </c>
      <c r="E84" s="221"/>
      <c r="F84" s="227" t="s">
        <v>191</v>
      </c>
      <c r="G84" s="227"/>
      <c r="H84" s="222"/>
      <c r="I84" s="64">
        <f>J9+$H$6+I81</f>
        <v>10.953662297188998</v>
      </c>
      <c r="J84" s="590" t="s">
        <v>36</v>
      </c>
      <c r="K84" s="64">
        <f>K9+$H$7+K81</f>
        <v>4.49090635866</v>
      </c>
      <c r="L84" s="65">
        <f>M9+$H$6+L81</f>
        <v>10.881751366222623</v>
      </c>
      <c r="M84" s="532" t="s">
        <v>36</v>
      </c>
      <c r="N84" s="66">
        <f>N9+$H$7+N81</f>
        <v>4.7861935903925</v>
      </c>
      <c r="O84" s="64">
        <f>P9+$H$6+O81</f>
        <v>11.004089045292499</v>
      </c>
      <c r="P84" s="590" t="s">
        <v>36</v>
      </c>
      <c r="Q84" s="64">
        <f>Q9+$H$7+Q81</f>
        <v>4.869864957450001</v>
      </c>
      <c r="R84" s="65">
        <f>S9+$H$6+R81</f>
        <v>11.619680149626625</v>
      </c>
      <c r="S84" s="532" t="s">
        <v>36</v>
      </c>
      <c r="T84" s="66">
        <f>T9+$H$7+T81</f>
        <v>5.107723426152501</v>
      </c>
      <c r="U84" s="120">
        <f>V9+$H$6+U81</f>
        <v>11.097286205162249</v>
      </c>
      <c r="V84" s="590" t="s">
        <v>36</v>
      </c>
      <c r="W84" s="121">
        <f>W9+$H$7+W81</f>
        <v>4.861927887765001</v>
      </c>
      <c r="X84" s="65">
        <f>Y9+$H$6+X81</f>
        <v>11.533524860394126</v>
      </c>
      <c r="Y84" s="532" t="s">
        <v>36</v>
      </c>
      <c r="Z84" s="66">
        <f>Z9+$H$7+Z81</f>
        <v>5.1537357051025</v>
      </c>
      <c r="AA84" s="64">
        <f>AB9+$H$6+AA81</f>
        <v>11.540624225568124</v>
      </c>
      <c r="AB84" s="590" t="s">
        <v>36</v>
      </c>
      <c r="AC84" s="64">
        <f>AC9+$H$7+AC81</f>
        <v>5.2432873346625</v>
      </c>
      <c r="AD84" s="65">
        <f>AE9+$H$6+AD81</f>
        <v>10.2604035171025</v>
      </c>
      <c r="AE84" s="532" t="s">
        <v>36</v>
      </c>
      <c r="AF84" s="66">
        <f>AF9+$H$7+AF81</f>
        <v>4.7325817488499995</v>
      </c>
      <c r="AG84" s="64">
        <f>AH9+$H$6+AG81</f>
        <v>10.292798539870502</v>
      </c>
      <c r="AH84" s="590" t="s">
        <v>36</v>
      </c>
      <c r="AI84" s="64">
        <f>AI9+$H$7+AI81</f>
        <v>5.10272566277</v>
      </c>
      <c r="AJ84" s="65">
        <f>AK9+$H$6+AJ81</f>
        <v>13.010030625028124</v>
      </c>
      <c r="AK84" s="532" t="s">
        <v>36</v>
      </c>
      <c r="AL84" s="66">
        <f>AL9+$H$7+AL81</f>
        <v>6.946119967062501</v>
      </c>
      <c r="AM84" s="120">
        <f>AN9+$H$6+AM81</f>
        <v>12.256767894508124</v>
      </c>
      <c r="AN84" s="590" t="s">
        <v>36</v>
      </c>
      <c r="AO84" s="121">
        <f>AO9+$H$7+AO81</f>
        <v>6.621014598262501</v>
      </c>
      <c r="AP84" s="65">
        <f>AQ9+$H$6+AP81</f>
        <v>14.002148203890123</v>
      </c>
      <c r="AQ84" s="532" t="s">
        <v>36</v>
      </c>
      <c r="AR84" s="66">
        <f>AR9+$H$7+AR81</f>
        <v>7.3331772553425</v>
      </c>
      <c r="AS84" s="64">
        <f>AT9+$H$6+AS81</f>
        <v>13.2352576778045</v>
      </c>
      <c r="AT84" s="590" t="s">
        <v>36</v>
      </c>
      <c r="AU84" s="64">
        <f>AU9+$H$7+AU81</f>
        <v>6.653950526730001</v>
      </c>
      <c r="AV84" s="65">
        <f>AW9+$H$6+AV81</f>
        <v>10.976018442127124</v>
      </c>
      <c r="AW84" s="532" t="s">
        <v>36</v>
      </c>
      <c r="AX84" s="66">
        <f>AX9+$H$7+AX81</f>
        <v>5.8917312311225</v>
      </c>
      <c r="AY84" s="64">
        <f>AZ9+$H$6+AY81</f>
        <v>12.754304395668498</v>
      </c>
      <c r="AZ84" s="590" t="s">
        <v>36</v>
      </c>
      <c r="BA84" s="64">
        <f>BA9+$H$7+BA81</f>
        <v>6.88147089489</v>
      </c>
      <c r="BB84" s="65">
        <f>BC9+$H$6+BB81</f>
        <v>13.496773635602</v>
      </c>
      <c r="BC84" s="532" t="s">
        <v>36</v>
      </c>
      <c r="BD84" s="66">
        <f>BD9+$H$7+BD81</f>
        <v>7.322879283880001</v>
      </c>
      <c r="BE84" s="64">
        <f>BF9+$H$6+BE81</f>
        <v>12.331198478733</v>
      </c>
      <c r="BF84" s="590" t="s">
        <v>36</v>
      </c>
      <c r="BG84" s="64">
        <f>BG9+$H$7+BG81</f>
        <v>6.829071706020001</v>
      </c>
      <c r="BH84" s="65">
        <f>BI9+$H$6+BH81</f>
        <v>12.167373653200622</v>
      </c>
      <c r="BI84" s="532" t="s">
        <v>36</v>
      </c>
      <c r="BJ84" s="66">
        <f>BJ9+$H$7+BJ81</f>
        <v>6.4678907517125</v>
      </c>
      <c r="BK84" s="120">
        <f>BL9+$H$6+BK81</f>
        <v>11.577135191257124</v>
      </c>
      <c r="BL84" s="590" t="s">
        <v>36</v>
      </c>
      <c r="BM84" s="121">
        <f>BM9+$H$7+BM81</f>
        <v>5.6804085833224995</v>
      </c>
      <c r="BN84" s="65">
        <f>BO9+$H$6+BN81</f>
        <v>10.940947731866249</v>
      </c>
      <c r="BO84" s="532" t="s">
        <v>36</v>
      </c>
      <c r="BP84" s="66">
        <f>BP9+$H$7+BP81</f>
        <v>4.865236125525001</v>
      </c>
      <c r="BQ84" s="64">
        <f>BR9+$H$6+BQ81</f>
        <v>10.45793796806925</v>
      </c>
      <c r="BR84" s="590" t="s">
        <v>36</v>
      </c>
      <c r="BS84" s="64">
        <f>BS9+$H$7+BS81</f>
        <v>4.881306083345</v>
      </c>
      <c r="BT84" s="65">
        <f>BU9+$H$6+BT81</f>
        <v>11.1210967020465</v>
      </c>
      <c r="BU84" s="532" t="s">
        <v>36</v>
      </c>
      <c r="BV84" s="66">
        <f>BV9+$H$7+BV81</f>
        <v>5.663740892209999</v>
      </c>
      <c r="BW84" s="64">
        <f>BX9+$H$6+BW81</f>
        <v>11.154324832241624</v>
      </c>
      <c r="BX84" s="590" t="s">
        <v>36</v>
      </c>
      <c r="BY84" s="64">
        <f>BY9+$H$7+BY81</f>
        <v>5.813599119252501</v>
      </c>
      <c r="BZ84" s="65">
        <f>CA9+$H$6+BZ81</f>
        <v>11.209387432722</v>
      </c>
      <c r="CA84" s="532" t="s">
        <v>36</v>
      </c>
      <c r="CB84" s="66">
        <f>CB9+$H$7+CB81</f>
        <v>5.757206656679999</v>
      </c>
    </row>
    <row r="85" spans="1:80" ht="13.5" customHeight="1">
      <c r="A85" s="708"/>
      <c r="B85" s="67" t="s">
        <v>66</v>
      </c>
      <c r="C85" s="2">
        <v>10.49</v>
      </c>
      <c r="D85" s="3">
        <v>0.1634</v>
      </c>
      <c r="E85" s="223"/>
      <c r="F85" s="228" t="s">
        <v>192</v>
      </c>
      <c r="G85" s="228"/>
      <c r="H85" s="224"/>
      <c r="I85" s="59">
        <f>J14+$H$11+I82</f>
        <v>10.107845423583502</v>
      </c>
      <c r="J85" s="528" t="s">
        <v>36</v>
      </c>
      <c r="K85" s="59">
        <f>K14+$H$12+K82</f>
        <v>6.80837865206</v>
      </c>
      <c r="L85" s="58">
        <f>M14+$H$11+L82</f>
        <v>8.222226885097498</v>
      </c>
      <c r="M85" s="528" t="s">
        <v>36</v>
      </c>
      <c r="N85" s="60">
        <f>N14+$H$12+N82</f>
        <v>4.247148405099999</v>
      </c>
      <c r="O85" s="59">
        <f>P14+$H$11+O82</f>
        <v>8.351491474869375</v>
      </c>
      <c r="P85" s="528" t="s">
        <v>36</v>
      </c>
      <c r="Q85" s="59">
        <f>Q14+$H$12+Q82</f>
        <v>4.336552735475</v>
      </c>
      <c r="R85" s="58">
        <f>S14+$H$11+R82</f>
        <v>8.200252858551876</v>
      </c>
      <c r="S85" s="528" t="s">
        <v>36</v>
      </c>
      <c r="T85" s="60">
        <f>T14+$H$12+T82</f>
        <v>4.326875251175</v>
      </c>
      <c r="U85" s="58">
        <f>V14+$H$11+U82</f>
        <v>7.915684841926875</v>
      </c>
      <c r="V85" s="528" t="s">
        <v>36</v>
      </c>
      <c r="W85" s="60">
        <f>W14+$H$12+W82</f>
        <v>4.130979766175</v>
      </c>
      <c r="X85" s="58">
        <f>Y14+$H$11+X82</f>
        <v>7.542073698921874</v>
      </c>
      <c r="Y85" s="528" t="s">
        <v>36</v>
      </c>
      <c r="Z85" s="60">
        <f>Z14+$H$12+Z82</f>
        <v>4.022877424375</v>
      </c>
      <c r="AA85" s="59">
        <f>AB14+$H$11+AA82</f>
        <v>8.06288059419375</v>
      </c>
      <c r="AB85" s="528" t="s">
        <v>36</v>
      </c>
      <c r="AC85" s="59">
        <f>AC14+$H$12+AC82</f>
        <v>4.10045773475</v>
      </c>
      <c r="AD85" s="58">
        <f>AE14+$H$11+AD82</f>
        <v>8.221950097911</v>
      </c>
      <c r="AE85" s="528" t="s">
        <v>36</v>
      </c>
      <c r="AF85" s="60">
        <f>AF14+$H$12+AF82</f>
        <v>3.8534027399600004</v>
      </c>
      <c r="AG85" s="59">
        <f>AH14+$H$11+AG82</f>
        <v>8.83060362969475</v>
      </c>
      <c r="AH85" s="528" t="s">
        <v>36</v>
      </c>
      <c r="AI85" s="59">
        <f>AI14+$H$12+AI82</f>
        <v>4.782675487109999</v>
      </c>
      <c r="AJ85" s="58">
        <f>AK14+$H$11+AJ82</f>
        <v>9.364133562692748</v>
      </c>
      <c r="AK85" s="528" t="s">
        <v>36</v>
      </c>
      <c r="AL85" s="60">
        <f>AL14+$H$12+AL82</f>
        <v>5.49948942239</v>
      </c>
      <c r="AM85" s="58">
        <f>AN14+$H$11+AM82</f>
        <v>9.804183283885873</v>
      </c>
      <c r="AN85" s="528" t="s">
        <v>36</v>
      </c>
      <c r="AO85" s="60">
        <f>AO14+$H$12+AO82</f>
        <v>5.782865019414999</v>
      </c>
      <c r="AP85" s="58">
        <f>AQ14+$H$11+AP82</f>
        <v>9.886176532960375</v>
      </c>
      <c r="AQ85" s="528" t="s">
        <v>36</v>
      </c>
      <c r="AR85" s="60">
        <f>AR14+$H$12+AR82</f>
        <v>5.624676100235001</v>
      </c>
      <c r="AS85" s="59">
        <f>AT14+$H$11+AS82</f>
        <v>9.367069104522875</v>
      </c>
      <c r="AT85" s="528" t="s">
        <v>36</v>
      </c>
      <c r="AU85" s="59">
        <f>AU14+$H$12+AU82</f>
        <v>5.425685612734999</v>
      </c>
      <c r="AV85" s="58">
        <f>AW14+$H$11+AV82</f>
        <v>9.208327524668375</v>
      </c>
      <c r="AW85" s="528" t="s">
        <v>36</v>
      </c>
      <c r="AX85" s="60">
        <f>AX14+$H$12+AX82</f>
        <v>5.963917291114999</v>
      </c>
      <c r="AY85" s="59">
        <f>AZ14+$H$11+AY82</f>
        <v>9.915709279993875</v>
      </c>
      <c r="AZ85" s="528" t="s">
        <v>36</v>
      </c>
      <c r="BA85" s="59">
        <f>BA14+$H$12+BA82</f>
        <v>6.100584594294999</v>
      </c>
      <c r="BB85" s="58">
        <f>BC14+$H$11+BB82</f>
        <v>10.27474975827475</v>
      </c>
      <c r="BC85" s="528" t="s">
        <v>36</v>
      </c>
      <c r="BD85" s="60">
        <f>BD14+$H$12+BD82</f>
        <v>6.45070153591</v>
      </c>
      <c r="BE85" s="59">
        <f>BF14+$H$11+BE82</f>
        <v>10.1112496055475</v>
      </c>
      <c r="BF85" s="528" t="s">
        <v>36</v>
      </c>
      <c r="BG85" s="59">
        <f>BG14+$H$12+BG82</f>
        <v>6.2717051670999995</v>
      </c>
      <c r="BH85" s="58">
        <f>BI14+$H$11+BH82</f>
        <v>9.537827310229375</v>
      </c>
      <c r="BI85" s="528" t="s">
        <v>36</v>
      </c>
      <c r="BJ85" s="60">
        <f>BJ14+$H$12+BJ82</f>
        <v>5.898903385074999</v>
      </c>
      <c r="BK85" s="58">
        <f>BL14+$H$11+BK82</f>
        <v>8.465366647029875</v>
      </c>
      <c r="BL85" s="528" t="s">
        <v>36</v>
      </c>
      <c r="BM85" s="60">
        <f>BM14+$H$12+BM82</f>
        <v>5.182043719255</v>
      </c>
      <c r="BN85" s="58">
        <f>BO14+$H$11+BN82</f>
        <v>7.837816617609374</v>
      </c>
      <c r="BO85" s="528" t="s">
        <v>36</v>
      </c>
      <c r="BP85" s="60">
        <f>BP14+$H$12+BP82</f>
        <v>4.458667401875</v>
      </c>
      <c r="BQ85" s="59">
        <f>BR14+$H$11+BQ82</f>
        <v>8.145360251359374</v>
      </c>
      <c r="BR85" s="528" t="s">
        <v>36</v>
      </c>
      <c r="BS85" s="59">
        <f>BS14+$H$12+BS82</f>
        <v>4.572880551875</v>
      </c>
      <c r="BT85" s="58">
        <f>BU14+$H$11+BT82</f>
        <v>8.44409897894375</v>
      </c>
      <c r="BU85" s="528" t="s">
        <v>36</v>
      </c>
      <c r="BV85" s="60">
        <f>BV14+$H$12+BV82</f>
        <v>4.9145532447499995</v>
      </c>
      <c r="BW85" s="59">
        <f>BX14+$H$11+BW82</f>
        <v>8.8178493993975</v>
      </c>
      <c r="BX85" s="528" t="s">
        <v>36</v>
      </c>
      <c r="BY85" s="59">
        <f>BY14+$H$12+BY82</f>
        <v>5.0945531531</v>
      </c>
      <c r="BZ85" s="58">
        <f>CA14+$H$11+BZ82</f>
        <v>8.92497043010675</v>
      </c>
      <c r="CA85" s="528" t="s">
        <v>36</v>
      </c>
      <c r="CB85" s="60">
        <f>CB14+$H$12+CB82</f>
        <v>5.032940099429999</v>
      </c>
    </row>
    <row r="86" spans="1:80" ht="15" customHeight="1" thickBot="1">
      <c r="A86" s="708"/>
      <c r="B86" s="68" t="s">
        <v>67</v>
      </c>
      <c r="C86" s="4">
        <v>10.62</v>
      </c>
      <c r="D86" s="5">
        <v>0.1518</v>
      </c>
      <c r="E86" s="223"/>
      <c r="F86" s="141" t="s">
        <v>193</v>
      </c>
      <c r="G86" s="141"/>
      <c r="H86" s="224"/>
      <c r="I86" s="27"/>
      <c r="J86" s="528" t="s">
        <v>36</v>
      </c>
      <c r="K86" s="27"/>
      <c r="L86" s="25"/>
      <c r="M86" s="528" t="s">
        <v>36</v>
      </c>
      <c r="N86" s="26"/>
      <c r="O86" s="27"/>
      <c r="P86" s="528" t="s">
        <v>36</v>
      </c>
      <c r="Q86" s="27"/>
      <c r="R86" s="25"/>
      <c r="S86" s="528" t="s">
        <v>36</v>
      </c>
      <c r="T86" s="26"/>
      <c r="U86" s="25"/>
      <c r="V86" s="528" t="s">
        <v>36</v>
      </c>
      <c r="W86" s="26"/>
      <c r="X86" s="25"/>
      <c r="Y86" s="528" t="s">
        <v>36</v>
      </c>
      <c r="Z86" s="26"/>
      <c r="AA86" s="27"/>
      <c r="AB86" s="528" t="s">
        <v>36</v>
      </c>
      <c r="AC86" s="27"/>
      <c r="AD86" s="25"/>
      <c r="AE86" s="528" t="s">
        <v>36</v>
      </c>
      <c r="AF86" s="26"/>
      <c r="AG86" s="27"/>
      <c r="AH86" s="528" t="s">
        <v>36</v>
      </c>
      <c r="AI86" s="27"/>
      <c r="AJ86" s="25"/>
      <c r="AK86" s="528" t="s">
        <v>36</v>
      </c>
      <c r="AL86" s="26"/>
      <c r="AM86" s="25"/>
      <c r="AN86" s="528" t="s">
        <v>36</v>
      </c>
      <c r="AO86" s="26"/>
      <c r="AP86" s="25"/>
      <c r="AQ86" s="528" t="s">
        <v>36</v>
      </c>
      <c r="AR86" s="26"/>
      <c r="AS86" s="27"/>
      <c r="AT86" s="528" t="s">
        <v>36</v>
      </c>
      <c r="AU86" s="27"/>
      <c r="AV86" s="25"/>
      <c r="AW86" s="528" t="s">
        <v>36</v>
      </c>
      <c r="AX86" s="26"/>
      <c r="AY86" s="27"/>
      <c r="AZ86" s="528" t="s">
        <v>36</v>
      </c>
      <c r="BA86" s="27"/>
      <c r="BB86" s="25"/>
      <c r="BC86" s="528" t="s">
        <v>36</v>
      </c>
      <c r="BD86" s="26"/>
      <c r="BE86" s="27"/>
      <c r="BF86" s="528" t="s">
        <v>36</v>
      </c>
      <c r="BG86" s="27"/>
      <c r="BH86" s="25"/>
      <c r="BI86" s="528" t="s">
        <v>36</v>
      </c>
      <c r="BJ86" s="26"/>
      <c r="BK86" s="25"/>
      <c r="BL86" s="528" t="s">
        <v>36</v>
      </c>
      <c r="BM86" s="26"/>
      <c r="BN86" s="25"/>
      <c r="BO86" s="528" t="s">
        <v>36</v>
      </c>
      <c r="BP86" s="26"/>
      <c r="BQ86" s="27"/>
      <c r="BR86" s="528" t="s">
        <v>36</v>
      </c>
      <c r="BS86" s="27"/>
      <c r="BT86" s="25"/>
      <c r="BU86" s="528" t="s">
        <v>36</v>
      </c>
      <c r="BV86" s="26"/>
      <c r="BW86" s="27"/>
      <c r="BX86" s="528" t="s">
        <v>36</v>
      </c>
      <c r="BY86" s="27"/>
      <c r="BZ86" s="25"/>
      <c r="CA86" s="528" t="s">
        <v>36</v>
      </c>
      <c r="CB86" s="26"/>
    </row>
    <row r="87" spans="1:80" ht="13.5" customHeight="1" thickBot="1">
      <c r="A87" s="708"/>
      <c r="B87" s="9"/>
      <c r="C87" s="10"/>
      <c r="D87" s="11"/>
      <c r="E87" s="229"/>
      <c r="F87" s="230" t="s">
        <v>194</v>
      </c>
      <c r="G87" s="230"/>
      <c r="H87" s="231"/>
      <c r="I87" s="123"/>
      <c r="J87" s="533" t="s">
        <v>36</v>
      </c>
      <c r="K87" s="123"/>
      <c r="L87" s="128"/>
      <c r="M87" s="533" t="s">
        <v>36</v>
      </c>
      <c r="N87" s="139"/>
      <c r="O87" s="123"/>
      <c r="P87" s="533" t="s">
        <v>36</v>
      </c>
      <c r="Q87" s="123"/>
      <c r="R87" s="128"/>
      <c r="S87" s="533" t="s">
        <v>36</v>
      </c>
      <c r="T87" s="139"/>
      <c r="U87" s="128"/>
      <c r="V87" s="533" t="s">
        <v>36</v>
      </c>
      <c r="W87" s="139"/>
      <c r="X87" s="128"/>
      <c r="Y87" s="533" t="s">
        <v>36</v>
      </c>
      <c r="Z87" s="139"/>
      <c r="AA87" s="123"/>
      <c r="AB87" s="533" t="s">
        <v>36</v>
      </c>
      <c r="AC87" s="123"/>
      <c r="AD87" s="128"/>
      <c r="AE87" s="533" t="s">
        <v>36</v>
      </c>
      <c r="AF87" s="139"/>
      <c r="AG87" s="123"/>
      <c r="AH87" s="533" t="s">
        <v>36</v>
      </c>
      <c r="AI87" s="123"/>
      <c r="AJ87" s="128"/>
      <c r="AK87" s="533" t="s">
        <v>36</v>
      </c>
      <c r="AL87" s="139"/>
      <c r="AM87" s="128"/>
      <c r="AN87" s="533" t="s">
        <v>36</v>
      </c>
      <c r="AO87" s="139"/>
      <c r="AP87" s="128"/>
      <c r="AQ87" s="533" t="s">
        <v>36</v>
      </c>
      <c r="AR87" s="139"/>
      <c r="AS87" s="123"/>
      <c r="AT87" s="533" t="s">
        <v>36</v>
      </c>
      <c r="AU87" s="123"/>
      <c r="AV87" s="128"/>
      <c r="AW87" s="533" t="s">
        <v>36</v>
      </c>
      <c r="AX87" s="139"/>
      <c r="AY87" s="123"/>
      <c r="AZ87" s="533" t="s">
        <v>36</v>
      </c>
      <c r="BA87" s="123"/>
      <c r="BB87" s="128"/>
      <c r="BC87" s="533" t="s">
        <v>36</v>
      </c>
      <c r="BD87" s="139"/>
      <c r="BE87" s="123"/>
      <c r="BF87" s="533" t="s">
        <v>36</v>
      </c>
      <c r="BG87" s="123"/>
      <c r="BH87" s="128"/>
      <c r="BI87" s="533" t="s">
        <v>36</v>
      </c>
      <c r="BJ87" s="139"/>
      <c r="BK87" s="128"/>
      <c r="BL87" s="533" t="s">
        <v>36</v>
      </c>
      <c r="BM87" s="139"/>
      <c r="BN87" s="128"/>
      <c r="BO87" s="533" t="s">
        <v>36</v>
      </c>
      <c r="BP87" s="139"/>
      <c r="BQ87" s="123"/>
      <c r="BR87" s="533" t="s">
        <v>36</v>
      </c>
      <c r="BS87" s="123"/>
      <c r="BT87" s="128"/>
      <c r="BU87" s="533" t="s">
        <v>36</v>
      </c>
      <c r="BV87" s="139"/>
      <c r="BW87" s="123"/>
      <c r="BX87" s="533" t="s">
        <v>36</v>
      </c>
      <c r="BY87" s="123"/>
      <c r="BZ87" s="128"/>
      <c r="CA87" s="533" t="s">
        <v>36</v>
      </c>
      <c r="CB87" s="139"/>
    </row>
    <row r="88" spans="1:80" ht="14.25" customHeight="1" thickBot="1">
      <c r="A88" s="708"/>
      <c r="B88" s="232"/>
      <c r="C88" s="116"/>
      <c r="D88" s="233"/>
      <c r="E88" s="234" t="s">
        <v>195</v>
      </c>
      <c r="F88" s="234"/>
      <c r="G88" s="234"/>
      <c r="H88" s="235"/>
      <c r="I88" s="1">
        <f>I84+I85</f>
        <v>21.0615077207725</v>
      </c>
      <c r="J88" s="359" t="s">
        <v>36</v>
      </c>
      <c r="K88" s="115">
        <f>K84+K85</f>
        <v>11.29928501072</v>
      </c>
      <c r="L88" s="1">
        <f>L84+L85</f>
        <v>19.10397825132012</v>
      </c>
      <c r="M88" s="359" t="s">
        <v>36</v>
      </c>
      <c r="N88" s="115">
        <f>N84+N85</f>
        <v>9.0333419954925</v>
      </c>
      <c r="O88" s="1">
        <f>O84+O85</f>
        <v>19.355580520161872</v>
      </c>
      <c r="P88" s="359" t="s">
        <v>36</v>
      </c>
      <c r="Q88" s="115">
        <f>Q84+Q85</f>
        <v>9.206417692925001</v>
      </c>
      <c r="R88" s="1">
        <f>R84+R85</f>
        <v>19.819933008178502</v>
      </c>
      <c r="S88" s="359" t="s">
        <v>36</v>
      </c>
      <c r="T88" s="115">
        <f>T84+T85</f>
        <v>9.4345986773275</v>
      </c>
      <c r="U88" s="1">
        <f>U84+U85</f>
        <v>19.012971047089124</v>
      </c>
      <c r="V88" s="359" t="s">
        <v>36</v>
      </c>
      <c r="W88" s="115">
        <f>W84+W85</f>
        <v>8.992907653940001</v>
      </c>
      <c r="X88" s="1">
        <f>X84+X85</f>
        <v>19.075598559316</v>
      </c>
      <c r="Y88" s="359" t="s">
        <v>36</v>
      </c>
      <c r="Z88" s="115">
        <f>Z84+Z85</f>
        <v>9.1766131294775</v>
      </c>
      <c r="AA88" s="1">
        <f>AA84+AA85</f>
        <v>19.603504819761874</v>
      </c>
      <c r="AB88" s="359" t="s">
        <v>36</v>
      </c>
      <c r="AC88" s="115">
        <f>AC84+AC85</f>
        <v>9.343745069412499</v>
      </c>
      <c r="AD88" s="1">
        <f>AD84+AD85</f>
        <v>18.4823536150135</v>
      </c>
      <c r="AE88" s="359" t="s">
        <v>36</v>
      </c>
      <c r="AF88" s="115">
        <f>AF84+AF85</f>
        <v>8.58598448881</v>
      </c>
      <c r="AG88" s="1">
        <f>AG84+AG85</f>
        <v>19.123402169565253</v>
      </c>
      <c r="AH88" s="359" t="s">
        <v>36</v>
      </c>
      <c r="AI88" s="115">
        <f>AI84+AI85</f>
        <v>9.88540114988</v>
      </c>
      <c r="AJ88" s="1">
        <f>AJ84+AJ85</f>
        <v>22.374164187720872</v>
      </c>
      <c r="AK88" s="359" t="s">
        <v>36</v>
      </c>
      <c r="AL88" s="115">
        <f>AL84+AL85</f>
        <v>12.4456093894525</v>
      </c>
      <c r="AM88" s="1">
        <f>AM84+AM85</f>
        <v>22.060951178394</v>
      </c>
      <c r="AN88" s="359" t="s">
        <v>36</v>
      </c>
      <c r="AO88" s="115">
        <f>AO84+AO85</f>
        <v>12.4038796176775</v>
      </c>
      <c r="AP88" s="1">
        <f>AP84+AP85</f>
        <v>23.8883247368505</v>
      </c>
      <c r="AQ88" s="359" t="s">
        <v>36</v>
      </c>
      <c r="AR88" s="115">
        <f>AR84+AR85</f>
        <v>12.957853355577502</v>
      </c>
      <c r="AS88" s="1">
        <f>AS84+AS85</f>
        <v>22.602326782327374</v>
      </c>
      <c r="AT88" s="359" t="s">
        <v>36</v>
      </c>
      <c r="AU88" s="115">
        <f>AU84+AU85</f>
        <v>12.079636139465</v>
      </c>
      <c r="AV88" s="1">
        <f>AV84+AV85</f>
        <v>20.184345966795497</v>
      </c>
      <c r="AW88" s="359" t="s">
        <v>36</v>
      </c>
      <c r="AX88" s="115">
        <f>AX84+AX85</f>
        <v>11.855648522237498</v>
      </c>
      <c r="AY88" s="1">
        <f>AY84+AY85</f>
        <v>22.670013675662375</v>
      </c>
      <c r="AZ88" s="359" t="s">
        <v>36</v>
      </c>
      <c r="BA88" s="115">
        <f>BA84+BA85</f>
        <v>12.982055489184999</v>
      </c>
      <c r="BB88" s="1">
        <f>BB84+BB85</f>
        <v>23.77152339387675</v>
      </c>
      <c r="BC88" s="359" t="s">
        <v>36</v>
      </c>
      <c r="BD88" s="115">
        <f>BD84+BD85</f>
        <v>13.773580819790002</v>
      </c>
      <c r="BE88" s="1">
        <f>BE84+BE85</f>
        <v>22.4424480842805</v>
      </c>
      <c r="BF88" s="359" t="s">
        <v>36</v>
      </c>
      <c r="BG88" s="115">
        <f>BG84+BG85</f>
        <v>13.100776873120001</v>
      </c>
      <c r="BH88" s="1">
        <f>BH84+BH85</f>
        <v>21.705200963429995</v>
      </c>
      <c r="BI88" s="359" t="s">
        <v>36</v>
      </c>
      <c r="BJ88" s="115">
        <f>BJ84+BJ85</f>
        <v>12.3667941367875</v>
      </c>
      <c r="BK88" s="1">
        <f>BK84+BK85</f>
        <v>20.042501838287</v>
      </c>
      <c r="BL88" s="359" t="s">
        <v>36</v>
      </c>
      <c r="BM88" s="115">
        <f>BM84+BM85</f>
        <v>10.862452302577498</v>
      </c>
      <c r="BN88" s="1">
        <f>BN84+BN85</f>
        <v>18.778764349475622</v>
      </c>
      <c r="BO88" s="359" t="s">
        <v>36</v>
      </c>
      <c r="BP88" s="115">
        <f>BP84+BP85</f>
        <v>9.323903527400002</v>
      </c>
      <c r="BQ88" s="1">
        <f>BQ84+BQ85</f>
        <v>18.603298219428623</v>
      </c>
      <c r="BR88" s="359" t="s">
        <v>36</v>
      </c>
      <c r="BS88" s="115">
        <f>BS84+BS85</f>
        <v>9.454186635220001</v>
      </c>
      <c r="BT88" s="1">
        <f>BT84+BT85</f>
        <v>19.56519568099025</v>
      </c>
      <c r="BU88" s="359" t="s">
        <v>36</v>
      </c>
      <c r="BV88" s="115">
        <f>BV84+BV85</f>
        <v>10.578294136959999</v>
      </c>
      <c r="BW88" s="1">
        <f>BW84+BW85</f>
        <v>19.972174231639123</v>
      </c>
      <c r="BX88" s="359" t="s">
        <v>36</v>
      </c>
      <c r="BY88" s="115">
        <f>BY84+BY85</f>
        <v>10.9081522723525</v>
      </c>
      <c r="BZ88" s="1">
        <f>BZ84+BZ85</f>
        <v>20.13435786282875</v>
      </c>
      <c r="CA88" s="359" t="s">
        <v>36</v>
      </c>
      <c r="CB88" s="115">
        <f>CB84+CB85</f>
        <v>10.790146756109998</v>
      </c>
    </row>
    <row r="89" spans="1:80" ht="13.5" customHeight="1" thickBot="1">
      <c r="A89" s="708"/>
      <c r="B89" s="69"/>
      <c r="C89" s="70"/>
      <c r="D89" s="71"/>
      <c r="E89" s="136" t="s">
        <v>37</v>
      </c>
      <c r="F89" s="136"/>
      <c r="G89" s="136"/>
      <c r="H89" s="137"/>
      <c r="I89" s="700" t="s">
        <v>197</v>
      </c>
      <c r="J89" s="665"/>
      <c r="K89" s="666"/>
      <c r="L89" s="700" t="s">
        <v>197</v>
      </c>
      <c r="M89" s="665"/>
      <c r="N89" s="666"/>
      <c r="O89" s="700" t="s">
        <v>197</v>
      </c>
      <c r="P89" s="665"/>
      <c r="Q89" s="666"/>
      <c r="R89" s="700" t="s">
        <v>197</v>
      </c>
      <c r="S89" s="665"/>
      <c r="T89" s="666"/>
      <c r="U89" s="700" t="s">
        <v>197</v>
      </c>
      <c r="V89" s="665"/>
      <c r="W89" s="666"/>
      <c r="X89" s="700" t="s">
        <v>197</v>
      </c>
      <c r="Y89" s="665"/>
      <c r="Z89" s="666"/>
      <c r="AA89" s="700" t="s">
        <v>197</v>
      </c>
      <c r="AB89" s="665"/>
      <c r="AC89" s="666"/>
      <c r="AD89" s="700" t="s">
        <v>196</v>
      </c>
      <c r="AE89" s="665"/>
      <c r="AF89" s="666"/>
      <c r="AG89" s="700" t="s">
        <v>196</v>
      </c>
      <c r="AH89" s="665"/>
      <c r="AI89" s="666"/>
      <c r="AJ89" s="700" t="s">
        <v>196</v>
      </c>
      <c r="AK89" s="665"/>
      <c r="AL89" s="666"/>
      <c r="AM89" s="700" t="s">
        <v>196</v>
      </c>
      <c r="AN89" s="665"/>
      <c r="AO89" s="666"/>
      <c r="AP89" s="700" t="s">
        <v>196</v>
      </c>
      <c r="AQ89" s="665"/>
      <c r="AR89" s="666"/>
      <c r="AS89" s="700" t="s">
        <v>196</v>
      </c>
      <c r="AT89" s="665"/>
      <c r="AU89" s="666"/>
      <c r="AV89" s="700" t="s">
        <v>196</v>
      </c>
      <c r="AW89" s="665"/>
      <c r="AX89" s="666"/>
      <c r="AY89" s="700" t="s">
        <v>196</v>
      </c>
      <c r="AZ89" s="665"/>
      <c r="BA89" s="666"/>
      <c r="BB89" s="700" t="s">
        <v>196</v>
      </c>
      <c r="BC89" s="665"/>
      <c r="BD89" s="666"/>
      <c r="BE89" s="700" t="s">
        <v>196</v>
      </c>
      <c r="BF89" s="665"/>
      <c r="BG89" s="666"/>
      <c r="BH89" s="700" t="s">
        <v>196</v>
      </c>
      <c r="BI89" s="665"/>
      <c r="BJ89" s="666"/>
      <c r="BK89" s="700" t="s">
        <v>196</v>
      </c>
      <c r="BL89" s="665"/>
      <c r="BM89" s="666"/>
      <c r="BN89" s="700" t="s">
        <v>276</v>
      </c>
      <c r="BO89" s="665"/>
      <c r="BP89" s="666"/>
      <c r="BQ89" s="700" t="s">
        <v>276</v>
      </c>
      <c r="BR89" s="665"/>
      <c r="BS89" s="666"/>
      <c r="BT89" s="700" t="s">
        <v>276</v>
      </c>
      <c r="BU89" s="665"/>
      <c r="BV89" s="666"/>
      <c r="BW89" s="700" t="s">
        <v>276</v>
      </c>
      <c r="BX89" s="665"/>
      <c r="BY89" s="666"/>
      <c r="BZ89" s="700" t="s">
        <v>276</v>
      </c>
      <c r="CA89" s="665"/>
      <c r="CB89" s="666"/>
    </row>
    <row r="90" spans="1:20" ht="14.25" customHeight="1" thickBot="1">
      <c r="A90" s="722"/>
      <c r="B90" s="700" t="s">
        <v>38</v>
      </c>
      <c r="C90" s="665"/>
      <c r="D90" s="665"/>
      <c r="E90" s="665"/>
      <c r="F90" s="665"/>
      <c r="G90" s="665"/>
      <c r="H90" s="665"/>
      <c r="I90" s="665"/>
      <c r="J90" s="665"/>
      <c r="K90" s="665"/>
      <c r="L90" s="665"/>
      <c r="M90" s="665"/>
      <c r="N90" s="665"/>
      <c r="O90" s="665"/>
      <c r="P90" s="665"/>
      <c r="Q90" s="665"/>
      <c r="R90" s="665"/>
      <c r="S90" s="665"/>
      <c r="T90" s="666"/>
    </row>
    <row r="91" spans="1:80" ht="12.75" customHeight="1">
      <c r="A91" s="237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8"/>
      <c r="BT91" s="238"/>
      <c r="BU91" s="238"/>
      <c r="BV91" s="238"/>
      <c r="BW91" s="238"/>
      <c r="BX91" s="238"/>
      <c r="BY91" s="238"/>
      <c r="BZ91" s="238"/>
      <c r="CA91" s="238"/>
      <c r="CB91" s="238"/>
    </row>
    <row r="94" spans="65:74" ht="18.75">
      <c r="BM94" s="591" t="s">
        <v>277</v>
      </c>
      <c r="BV94" s="591" t="s">
        <v>233</v>
      </c>
    </row>
    <row r="99" ht="12.75">
      <c r="BK99" s="592" t="s">
        <v>278</v>
      </c>
    </row>
    <row r="100" ht="12.75">
      <c r="BK100" s="592" t="s">
        <v>235</v>
      </c>
    </row>
  </sheetData>
  <sheetProtection/>
  <mergeCells count="253">
    <mergeCell ref="BQ89:BS89"/>
    <mergeCell ref="BT89:BV89"/>
    <mergeCell ref="BW89:BY89"/>
    <mergeCell ref="BZ89:CB89"/>
    <mergeCell ref="B90:T90"/>
    <mergeCell ref="AY89:BA89"/>
    <mergeCell ref="BB89:BD89"/>
    <mergeCell ref="BE89:BG89"/>
    <mergeCell ref="BH89:BJ89"/>
    <mergeCell ref="BK89:BM89"/>
    <mergeCell ref="AA89:AC89"/>
    <mergeCell ref="AD89:AF89"/>
    <mergeCell ref="BN89:BP89"/>
    <mergeCell ref="AG89:AI89"/>
    <mergeCell ref="AJ89:AL89"/>
    <mergeCell ref="AM89:AO89"/>
    <mergeCell ref="AP89:AR89"/>
    <mergeCell ref="AS89:AU89"/>
    <mergeCell ref="AV89:AX89"/>
    <mergeCell ref="I89:K89"/>
    <mergeCell ref="L89:N89"/>
    <mergeCell ref="O89:Q89"/>
    <mergeCell ref="R89:T89"/>
    <mergeCell ref="U89:W89"/>
    <mergeCell ref="X89:Z89"/>
    <mergeCell ref="BN80:BP80"/>
    <mergeCell ref="BQ80:BS80"/>
    <mergeCell ref="BT80:BV80"/>
    <mergeCell ref="BW80:BY80"/>
    <mergeCell ref="BZ80:CB80"/>
    <mergeCell ref="B81:D83"/>
    <mergeCell ref="E81:H81"/>
    <mergeCell ref="E82:H82"/>
    <mergeCell ref="E83:H83"/>
    <mergeCell ref="AV80:AX80"/>
    <mergeCell ref="AY80:BA80"/>
    <mergeCell ref="BB80:BD80"/>
    <mergeCell ref="BE80:BG80"/>
    <mergeCell ref="BH80:BJ80"/>
    <mergeCell ref="BK80:BM80"/>
    <mergeCell ref="AD80:AF80"/>
    <mergeCell ref="AG80:AI80"/>
    <mergeCell ref="AJ80:AL80"/>
    <mergeCell ref="AM80:AO80"/>
    <mergeCell ref="AP80:AR80"/>
    <mergeCell ref="AS80:AU80"/>
    <mergeCell ref="BT79:BV79"/>
    <mergeCell ref="BW79:BY79"/>
    <mergeCell ref="BZ79:CB79"/>
    <mergeCell ref="I80:K80"/>
    <mergeCell ref="L80:N80"/>
    <mergeCell ref="O80:Q80"/>
    <mergeCell ref="R80:T80"/>
    <mergeCell ref="U80:W80"/>
    <mergeCell ref="X80:Z80"/>
    <mergeCell ref="AA80:AC80"/>
    <mergeCell ref="BB79:BD79"/>
    <mergeCell ref="BE79:BG79"/>
    <mergeCell ref="BH79:BJ79"/>
    <mergeCell ref="BK79:BM79"/>
    <mergeCell ref="BN79:BP79"/>
    <mergeCell ref="BQ79:BS79"/>
    <mergeCell ref="AJ79:AL79"/>
    <mergeCell ref="AM79:AO79"/>
    <mergeCell ref="AP79:AR79"/>
    <mergeCell ref="AS79:AU79"/>
    <mergeCell ref="AV79:AX79"/>
    <mergeCell ref="AY79:BA79"/>
    <mergeCell ref="BZ78:CB78"/>
    <mergeCell ref="I79:K79"/>
    <mergeCell ref="L79:N79"/>
    <mergeCell ref="O79:Q79"/>
    <mergeCell ref="R79:T79"/>
    <mergeCell ref="U79:W79"/>
    <mergeCell ref="X79:Z79"/>
    <mergeCell ref="AA79:AC79"/>
    <mergeCell ref="AD79:AF79"/>
    <mergeCell ref="AG79:AI79"/>
    <mergeCell ref="BH78:BJ78"/>
    <mergeCell ref="BK78:BM78"/>
    <mergeCell ref="BN78:BP78"/>
    <mergeCell ref="BQ78:BS78"/>
    <mergeCell ref="BT78:BV78"/>
    <mergeCell ref="BW78:BY78"/>
    <mergeCell ref="AP78:AR78"/>
    <mergeCell ref="AS78:AU78"/>
    <mergeCell ref="AV78:AX78"/>
    <mergeCell ref="AY78:BA78"/>
    <mergeCell ref="BB78:BD78"/>
    <mergeCell ref="BE78:BG78"/>
    <mergeCell ref="X78:Z78"/>
    <mergeCell ref="AA78:AC78"/>
    <mergeCell ref="AD78:AF78"/>
    <mergeCell ref="AG78:AI78"/>
    <mergeCell ref="AJ78:AL78"/>
    <mergeCell ref="AM78:AO78"/>
    <mergeCell ref="BN77:BP77"/>
    <mergeCell ref="BQ77:BS77"/>
    <mergeCell ref="BT77:BV77"/>
    <mergeCell ref="BW77:BY77"/>
    <mergeCell ref="BZ77:CB77"/>
    <mergeCell ref="I78:K78"/>
    <mergeCell ref="L78:N78"/>
    <mergeCell ref="O78:Q78"/>
    <mergeCell ref="R78:T78"/>
    <mergeCell ref="U78:W78"/>
    <mergeCell ref="AV77:AX77"/>
    <mergeCell ref="AY77:BA77"/>
    <mergeCell ref="BB77:BD77"/>
    <mergeCell ref="BE77:BG77"/>
    <mergeCell ref="BH77:BJ77"/>
    <mergeCell ref="BK77:BM77"/>
    <mergeCell ref="AD77:AF77"/>
    <mergeCell ref="AG77:AI77"/>
    <mergeCell ref="AJ77:AL77"/>
    <mergeCell ref="AM77:AO77"/>
    <mergeCell ref="AP77:AR77"/>
    <mergeCell ref="AS77:AU77"/>
    <mergeCell ref="L77:N77"/>
    <mergeCell ref="O77:Q77"/>
    <mergeCell ref="R77:T77"/>
    <mergeCell ref="U77:W77"/>
    <mergeCell ref="X77:Z77"/>
    <mergeCell ref="AA77:AC77"/>
    <mergeCell ref="B77:D80"/>
    <mergeCell ref="E77:H77"/>
    <mergeCell ref="E78:H78"/>
    <mergeCell ref="E79:H79"/>
    <mergeCell ref="E80:H80"/>
    <mergeCell ref="I77:K77"/>
    <mergeCell ref="B72:D72"/>
    <mergeCell ref="E72:H72"/>
    <mergeCell ref="B73:D73"/>
    <mergeCell ref="E73:H73"/>
    <mergeCell ref="B74:C76"/>
    <mergeCell ref="E74:H74"/>
    <mergeCell ref="E75:H75"/>
    <mergeCell ref="E76:H76"/>
    <mergeCell ref="C19:C21"/>
    <mergeCell ref="B22:B71"/>
    <mergeCell ref="C22:F23"/>
    <mergeCell ref="C37:D37"/>
    <mergeCell ref="C51:D51"/>
    <mergeCell ref="C52:CB52"/>
    <mergeCell ref="C60:D60"/>
    <mergeCell ref="C61:CB61"/>
    <mergeCell ref="C71:D71"/>
    <mergeCell ref="BQ15:BS15"/>
    <mergeCell ref="BT15:BV15"/>
    <mergeCell ref="BW15:BY15"/>
    <mergeCell ref="BZ15:CB15"/>
    <mergeCell ref="E16:F16"/>
    <mergeCell ref="E17:F17"/>
    <mergeCell ref="AY15:BA15"/>
    <mergeCell ref="BB15:BD15"/>
    <mergeCell ref="BE15:BG15"/>
    <mergeCell ref="BH15:BJ15"/>
    <mergeCell ref="BN15:BP15"/>
    <mergeCell ref="AG15:AI15"/>
    <mergeCell ref="AJ15:AL15"/>
    <mergeCell ref="AM15:AO15"/>
    <mergeCell ref="AP15:AR15"/>
    <mergeCell ref="AS15:AU15"/>
    <mergeCell ref="AV15:AX15"/>
    <mergeCell ref="R15:T15"/>
    <mergeCell ref="U15:W15"/>
    <mergeCell ref="X15:Z15"/>
    <mergeCell ref="AA15:AC15"/>
    <mergeCell ref="AD15:AF15"/>
    <mergeCell ref="BK15:BM15"/>
    <mergeCell ref="E14:F14"/>
    <mergeCell ref="E15:F15"/>
    <mergeCell ref="G15:H15"/>
    <mergeCell ref="I15:K15"/>
    <mergeCell ref="L15:N15"/>
    <mergeCell ref="O15:Q15"/>
    <mergeCell ref="BQ10:BS10"/>
    <mergeCell ref="BT10:BV10"/>
    <mergeCell ref="BW10:BY10"/>
    <mergeCell ref="BZ10:CB10"/>
    <mergeCell ref="E11:F11"/>
    <mergeCell ref="E12:F12"/>
    <mergeCell ref="AY10:BA10"/>
    <mergeCell ref="BB10:BD10"/>
    <mergeCell ref="BE10:BG10"/>
    <mergeCell ref="BH10:BJ10"/>
    <mergeCell ref="AA10:AC10"/>
    <mergeCell ref="AD10:AF10"/>
    <mergeCell ref="BK10:BM10"/>
    <mergeCell ref="BN10:BP10"/>
    <mergeCell ref="AG10:AI10"/>
    <mergeCell ref="AJ10:AL10"/>
    <mergeCell ref="AM10:AO10"/>
    <mergeCell ref="AP10:AR10"/>
    <mergeCell ref="AS10:AU10"/>
    <mergeCell ref="AV10:AX10"/>
    <mergeCell ref="BN3:BP3"/>
    <mergeCell ref="BQ3:BS3"/>
    <mergeCell ref="BT3:BV3"/>
    <mergeCell ref="BW3:BY3"/>
    <mergeCell ref="BZ3:CB3"/>
    <mergeCell ref="B6:B21"/>
    <mergeCell ref="E6:F6"/>
    <mergeCell ref="E7:F7"/>
    <mergeCell ref="E8:F8"/>
    <mergeCell ref="E9:F9"/>
    <mergeCell ref="AV3:AX3"/>
    <mergeCell ref="AY3:BA3"/>
    <mergeCell ref="BB3:BD3"/>
    <mergeCell ref="BE3:BG3"/>
    <mergeCell ref="BH3:BJ3"/>
    <mergeCell ref="BK3:BM3"/>
    <mergeCell ref="AD3:AF3"/>
    <mergeCell ref="AG3:AI3"/>
    <mergeCell ref="AJ3:AL3"/>
    <mergeCell ref="AM3:AO3"/>
    <mergeCell ref="AP3:AR3"/>
    <mergeCell ref="AS3:AU3"/>
    <mergeCell ref="O3:Q3"/>
    <mergeCell ref="R3:T3"/>
    <mergeCell ref="L10:N10"/>
    <mergeCell ref="U3:W3"/>
    <mergeCell ref="X3:Z3"/>
    <mergeCell ref="AA3:AC3"/>
    <mergeCell ref="O10:Q10"/>
    <mergeCell ref="R10:T10"/>
    <mergeCell ref="U10:W10"/>
    <mergeCell ref="X10:Z10"/>
    <mergeCell ref="A3:A90"/>
    <mergeCell ref="B3:D5"/>
    <mergeCell ref="E3:F5"/>
    <mergeCell ref="G3:H5"/>
    <mergeCell ref="I3:K3"/>
    <mergeCell ref="L3:N3"/>
    <mergeCell ref="E10:F10"/>
    <mergeCell ref="G10:H10"/>
    <mergeCell ref="I10:K10"/>
    <mergeCell ref="E13:F13"/>
    <mergeCell ref="G8:H8"/>
    <mergeCell ref="G9:H9"/>
    <mergeCell ref="G13:H13"/>
    <mergeCell ref="G14:H14"/>
    <mergeCell ref="G16:H16"/>
    <mergeCell ref="G17:H17"/>
    <mergeCell ref="G57:H57"/>
    <mergeCell ref="G58:H58"/>
    <mergeCell ref="G65:H65"/>
    <mergeCell ref="G22:H23"/>
    <mergeCell ref="G31:H31"/>
    <mergeCell ref="C38:CB38"/>
    <mergeCell ref="G41:H41"/>
    <mergeCell ref="C45:D45"/>
    <mergeCell ref="G46:H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60"/>
  <sheetViews>
    <sheetView zoomScalePageLayoutView="0" workbookViewId="0" topLeftCell="A1">
      <selection activeCell="A1" sqref="A1:T2"/>
    </sheetView>
  </sheetViews>
  <sheetFormatPr defaultColWidth="9.140625" defaultRowHeight="12.75"/>
  <cols>
    <col min="1" max="1" width="4.8515625" style="0" customWidth="1"/>
    <col min="2" max="2" width="4.57421875" style="0" customWidth="1"/>
    <col min="3" max="3" width="7.421875" style="0" customWidth="1"/>
    <col min="4" max="4" width="9.7109375" style="0" customWidth="1"/>
    <col min="5" max="5" width="6.00390625" style="0" customWidth="1"/>
    <col min="6" max="6" width="4.57421875" style="0" customWidth="1"/>
    <col min="7" max="8" width="6.00390625" style="0" customWidth="1"/>
    <col min="9" max="80" width="7.7109375" style="0" customWidth="1"/>
  </cols>
  <sheetData>
    <row r="1" spans="1:20" ht="14.25" customHeight="1">
      <c r="A1" s="792" t="s">
        <v>279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</row>
    <row r="2" spans="1:20" ht="39" customHeight="1" thickBot="1">
      <c r="A2" s="793"/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</row>
    <row r="3" spans="1:80" ht="14.25" customHeight="1" thickBot="1">
      <c r="A3" s="794" t="s">
        <v>0</v>
      </c>
      <c r="B3" s="798"/>
      <c r="C3" s="799"/>
      <c r="D3" s="800"/>
      <c r="E3" s="798" t="s">
        <v>1</v>
      </c>
      <c r="F3" s="800"/>
      <c r="G3" s="799" t="s">
        <v>2</v>
      </c>
      <c r="H3" s="800"/>
      <c r="I3" s="719" t="s">
        <v>88</v>
      </c>
      <c r="J3" s="720"/>
      <c r="K3" s="721"/>
      <c r="L3" s="719" t="s">
        <v>89</v>
      </c>
      <c r="M3" s="720"/>
      <c r="N3" s="720"/>
      <c r="O3" s="719" t="s">
        <v>90</v>
      </c>
      <c r="P3" s="720"/>
      <c r="Q3" s="721"/>
      <c r="R3" s="720" t="s">
        <v>70</v>
      </c>
      <c r="S3" s="720"/>
      <c r="T3" s="720"/>
      <c r="U3" s="719" t="s">
        <v>91</v>
      </c>
      <c r="V3" s="720"/>
      <c r="W3" s="721"/>
      <c r="X3" s="720" t="s">
        <v>92</v>
      </c>
      <c r="Y3" s="720"/>
      <c r="Z3" s="720"/>
      <c r="AA3" s="719" t="s">
        <v>93</v>
      </c>
      <c r="AB3" s="720"/>
      <c r="AC3" s="721"/>
      <c r="AD3" s="719" t="s">
        <v>94</v>
      </c>
      <c r="AE3" s="720"/>
      <c r="AF3" s="721"/>
      <c r="AG3" s="720" t="s">
        <v>95</v>
      </c>
      <c r="AH3" s="720"/>
      <c r="AI3" s="721"/>
      <c r="AJ3" s="719" t="s">
        <v>71</v>
      </c>
      <c r="AK3" s="720"/>
      <c r="AL3" s="721"/>
      <c r="AM3" s="719" t="s">
        <v>96</v>
      </c>
      <c r="AN3" s="720"/>
      <c r="AO3" s="721"/>
      <c r="AP3" s="719" t="s">
        <v>75</v>
      </c>
      <c r="AQ3" s="720"/>
      <c r="AR3" s="721"/>
      <c r="AS3" s="719" t="s">
        <v>97</v>
      </c>
      <c r="AT3" s="720"/>
      <c r="AU3" s="721"/>
      <c r="AV3" s="719" t="s">
        <v>98</v>
      </c>
      <c r="AW3" s="720"/>
      <c r="AX3" s="721"/>
      <c r="AY3" s="719" t="s">
        <v>99</v>
      </c>
      <c r="AZ3" s="720"/>
      <c r="BA3" s="720"/>
      <c r="BB3" s="719" t="s">
        <v>100</v>
      </c>
      <c r="BC3" s="720"/>
      <c r="BD3" s="721"/>
      <c r="BE3" s="719" t="s">
        <v>101</v>
      </c>
      <c r="BF3" s="720"/>
      <c r="BG3" s="721"/>
      <c r="BH3" s="720" t="s">
        <v>102</v>
      </c>
      <c r="BI3" s="720"/>
      <c r="BJ3" s="721"/>
      <c r="BK3" s="719" t="s">
        <v>103</v>
      </c>
      <c r="BL3" s="720"/>
      <c r="BM3" s="721"/>
      <c r="BN3" s="719" t="s">
        <v>104</v>
      </c>
      <c r="BO3" s="720"/>
      <c r="BP3" s="721"/>
      <c r="BQ3" s="719" t="s">
        <v>105</v>
      </c>
      <c r="BR3" s="720"/>
      <c r="BS3" s="721"/>
      <c r="BT3" s="719" t="s">
        <v>106</v>
      </c>
      <c r="BU3" s="720"/>
      <c r="BV3" s="721"/>
      <c r="BW3" s="719" t="s">
        <v>76</v>
      </c>
      <c r="BX3" s="720"/>
      <c r="BY3" s="720"/>
      <c r="BZ3" s="719" t="s">
        <v>107</v>
      </c>
      <c r="CA3" s="720"/>
      <c r="CB3" s="721"/>
    </row>
    <row r="4" spans="1:80" ht="14.25" customHeight="1">
      <c r="A4" s="795"/>
      <c r="B4" s="801"/>
      <c r="C4" s="802"/>
      <c r="D4" s="803"/>
      <c r="E4" s="801"/>
      <c r="F4" s="803"/>
      <c r="G4" s="802"/>
      <c r="H4" s="803"/>
      <c r="I4" s="242" t="s">
        <v>3</v>
      </c>
      <c r="J4" s="243" t="s">
        <v>4</v>
      </c>
      <c r="K4" s="244" t="s">
        <v>5</v>
      </c>
      <c r="L4" s="242" t="s">
        <v>3</v>
      </c>
      <c r="M4" s="243" t="s">
        <v>4</v>
      </c>
      <c r="N4" s="292" t="s">
        <v>5</v>
      </c>
      <c r="O4" s="242" t="s">
        <v>3</v>
      </c>
      <c r="P4" s="243" t="s">
        <v>4</v>
      </c>
      <c r="Q4" s="244" t="s">
        <v>5</v>
      </c>
      <c r="R4" s="291" t="s">
        <v>3</v>
      </c>
      <c r="S4" s="243" t="s">
        <v>4</v>
      </c>
      <c r="T4" s="292" t="s">
        <v>5</v>
      </c>
      <c r="U4" s="242" t="s">
        <v>3</v>
      </c>
      <c r="V4" s="243" t="s">
        <v>4</v>
      </c>
      <c r="W4" s="244" t="s">
        <v>5</v>
      </c>
      <c r="X4" s="291" t="s">
        <v>3</v>
      </c>
      <c r="Y4" s="243" t="s">
        <v>4</v>
      </c>
      <c r="Z4" s="292" t="s">
        <v>5</v>
      </c>
      <c r="AA4" s="242" t="s">
        <v>3</v>
      </c>
      <c r="AB4" s="243" t="s">
        <v>4</v>
      </c>
      <c r="AC4" s="244" t="s">
        <v>5</v>
      </c>
      <c r="AD4" s="242" t="s">
        <v>3</v>
      </c>
      <c r="AE4" s="243" t="s">
        <v>4</v>
      </c>
      <c r="AF4" s="244" t="s">
        <v>5</v>
      </c>
      <c r="AG4" s="291" t="s">
        <v>3</v>
      </c>
      <c r="AH4" s="243" t="s">
        <v>4</v>
      </c>
      <c r="AI4" s="244" t="s">
        <v>5</v>
      </c>
      <c r="AJ4" s="242" t="s">
        <v>3</v>
      </c>
      <c r="AK4" s="243" t="s">
        <v>4</v>
      </c>
      <c r="AL4" s="244" t="s">
        <v>5</v>
      </c>
      <c r="AM4" s="242" t="s">
        <v>3</v>
      </c>
      <c r="AN4" s="243" t="s">
        <v>4</v>
      </c>
      <c r="AO4" s="244" t="s">
        <v>5</v>
      </c>
      <c r="AP4" s="242" t="s">
        <v>3</v>
      </c>
      <c r="AQ4" s="243" t="s">
        <v>4</v>
      </c>
      <c r="AR4" s="244" t="s">
        <v>5</v>
      </c>
      <c r="AS4" s="242" t="s">
        <v>3</v>
      </c>
      <c r="AT4" s="243" t="s">
        <v>4</v>
      </c>
      <c r="AU4" s="244" t="s">
        <v>5</v>
      </c>
      <c r="AV4" s="242" t="s">
        <v>3</v>
      </c>
      <c r="AW4" s="243" t="s">
        <v>4</v>
      </c>
      <c r="AX4" s="244" t="s">
        <v>5</v>
      </c>
      <c r="AY4" s="242" t="s">
        <v>3</v>
      </c>
      <c r="AZ4" s="243" t="s">
        <v>4</v>
      </c>
      <c r="BA4" s="292" t="s">
        <v>5</v>
      </c>
      <c r="BB4" s="242" t="s">
        <v>3</v>
      </c>
      <c r="BC4" s="243" t="s">
        <v>4</v>
      </c>
      <c r="BD4" s="244" t="s">
        <v>5</v>
      </c>
      <c r="BE4" s="242" t="s">
        <v>3</v>
      </c>
      <c r="BF4" s="243" t="s">
        <v>4</v>
      </c>
      <c r="BG4" s="244" t="s">
        <v>5</v>
      </c>
      <c r="BH4" s="291" t="s">
        <v>3</v>
      </c>
      <c r="BI4" s="243" t="s">
        <v>4</v>
      </c>
      <c r="BJ4" s="244" t="s">
        <v>5</v>
      </c>
      <c r="BK4" s="242" t="s">
        <v>3</v>
      </c>
      <c r="BL4" s="243" t="s">
        <v>4</v>
      </c>
      <c r="BM4" s="244" t="s">
        <v>5</v>
      </c>
      <c r="BN4" s="242" t="s">
        <v>3</v>
      </c>
      <c r="BO4" s="243" t="s">
        <v>4</v>
      </c>
      <c r="BP4" s="244" t="s">
        <v>5</v>
      </c>
      <c r="BQ4" s="242" t="s">
        <v>3</v>
      </c>
      <c r="BR4" s="243" t="s">
        <v>4</v>
      </c>
      <c r="BS4" s="244" t="s">
        <v>5</v>
      </c>
      <c r="BT4" s="242" t="s">
        <v>3</v>
      </c>
      <c r="BU4" s="243" t="s">
        <v>4</v>
      </c>
      <c r="BV4" s="244" t="s">
        <v>5</v>
      </c>
      <c r="BW4" s="242" t="s">
        <v>3</v>
      </c>
      <c r="BX4" s="243" t="s">
        <v>4</v>
      </c>
      <c r="BY4" s="292" t="s">
        <v>5</v>
      </c>
      <c r="BZ4" s="242" t="s">
        <v>3</v>
      </c>
      <c r="CA4" s="243" t="s">
        <v>4</v>
      </c>
      <c r="CB4" s="244" t="s">
        <v>5</v>
      </c>
    </row>
    <row r="5" spans="1:80" ht="14.25" customHeight="1" thickBot="1">
      <c r="A5" s="795"/>
      <c r="B5" s="804"/>
      <c r="C5" s="805"/>
      <c r="D5" s="806"/>
      <c r="E5" s="804"/>
      <c r="F5" s="806"/>
      <c r="G5" s="805"/>
      <c r="H5" s="806"/>
      <c r="I5" s="248" t="s">
        <v>6</v>
      </c>
      <c r="J5" s="249" t="s">
        <v>7</v>
      </c>
      <c r="K5" s="250" t="s">
        <v>8</v>
      </c>
      <c r="L5" s="248" t="s">
        <v>6</v>
      </c>
      <c r="M5" s="249" t="s">
        <v>7</v>
      </c>
      <c r="N5" s="593" t="s">
        <v>8</v>
      </c>
      <c r="O5" s="248" t="s">
        <v>6</v>
      </c>
      <c r="P5" s="249" t="s">
        <v>7</v>
      </c>
      <c r="Q5" s="250" t="s">
        <v>8</v>
      </c>
      <c r="R5" s="594" t="s">
        <v>6</v>
      </c>
      <c r="S5" s="249" t="s">
        <v>7</v>
      </c>
      <c r="T5" s="593" t="s">
        <v>8</v>
      </c>
      <c r="U5" s="248" t="s">
        <v>6</v>
      </c>
      <c r="V5" s="249" t="s">
        <v>7</v>
      </c>
      <c r="W5" s="250" t="s">
        <v>8</v>
      </c>
      <c r="X5" s="594" t="s">
        <v>6</v>
      </c>
      <c r="Y5" s="249" t="s">
        <v>7</v>
      </c>
      <c r="Z5" s="593" t="s">
        <v>8</v>
      </c>
      <c r="AA5" s="248" t="s">
        <v>6</v>
      </c>
      <c r="AB5" s="249" t="s">
        <v>7</v>
      </c>
      <c r="AC5" s="250" t="s">
        <v>8</v>
      </c>
      <c r="AD5" s="248" t="s">
        <v>6</v>
      </c>
      <c r="AE5" s="249" t="s">
        <v>7</v>
      </c>
      <c r="AF5" s="250" t="s">
        <v>8</v>
      </c>
      <c r="AG5" s="594" t="s">
        <v>6</v>
      </c>
      <c r="AH5" s="249" t="s">
        <v>7</v>
      </c>
      <c r="AI5" s="250" t="s">
        <v>8</v>
      </c>
      <c r="AJ5" s="248" t="s">
        <v>6</v>
      </c>
      <c r="AK5" s="249" t="s">
        <v>7</v>
      </c>
      <c r="AL5" s="250" t="s">
        <v>8</v>
      </c>
      <c r="AM5" s="248" t="s">
        <v>6</v>
      </c>
      <c r="AN5" s="249" t="s">
        <v>7</v>
      </c>
      <c r="AO5" s="250" t="s">
        <v>8</v>
      </c>
      <c r="AP5" s="248" t="s">
        <v>6</v>
      </c>
      <c r="AQ5" s="249" t="s">
        <v>7</v>
      </c>
      <c r="AR5" s="250" t="s">
        <v>8</v>
      </c>
      <c r="AS5" s="248" t="s">
        <v>6</v>
      </c>
      <c r="AT5" s="249" t="s">
        <v>7</v>
      </c>
      <c r="AU5" s="250" t="s">
        <v>8</v>
      </c>
      <c r="AV5" s="248" t="s">
        <v>6</v>
      </c>
      <c r="AW5" s="249" t="s">
        <v>7</v>
      </c>
      <c r="AX5" s="250" t="s">
        <v>8</v>
      </c>
      <c r="AY5" s="248" t="s">
        <v>6</v>
      </c>
      <c r="AZ5" s="249" t="s">
        <v>7</v>
      </c>
      <c r="BA5" s="593" t="s">
        <v>8</v>
      </c>
      <c r="BB5" s="248" t="s">
        <v>6</v>
      </c>
      <c r="BC5" s="249" t="s">
        <v>7</v>
      </c>
      <c r="BD5" s="250" t="s">
        <v>8</v>
      </c>
      <c r="BE5" s="248" t="s">
        <v>6</v>
      </c>
      <c r="BF5" s="249" t="s">
        <v>7</v>
      </c>
      <c r="BG5" s="250" t="s">
        <v>8</v>
      </c>
      <c r="BH5" s="594" t="s">
        <v>6</v>
      </c>
      <c r="BI5" s="249" t="s">
        <v>7</v>
      </c>
      <c r="BJ5" s="250" t="s">
        <v>8</v>
      </c>
      <c r="BK5" s="248" t="s">
        <v>6</v>
      </c>
      <c r="BL5" s="249" t="s">
        <v>7</v>
      </c>
      <c r="BM5" s="250" t="s">
        <v>8</v>
      </c>
      <c r="BN5" s="248" t="s">
        <v>6</v>
      </c>
      <c r="BO5" s="249" t="s">
        <v>7</v>
      </c>
      <c r="BP5" s="250" t="s">
        <v>8</v>
      </c>
      <c r="BQ5" s="248" t="s">
        <v>6</v>
      </c>
      <c r="BR5" s="249" t="s">
        <v>7</v>
      </c>
      <c r="BS5" s="250" t="s">
        <v>8</v>
      </c>
      <c r="BT5" s="248" t="s">
        <v>6</v>
      </c>
      <c r="BU5" s="249" t="s">
        <v>7</v>
      </c>
      <c r="BV5" s="250" t="s">
        <v>8</v>
      </c>
      <c r="BW5" s="248" t="s">
        <v>6</v>
      </c>
      <c r="BX5" s="249" t="s">
        <v>7</v>
      </c>
      <c r="BY5" s="593" t="s">
        <v>8</v>
      </c>
      <c r="BZ5" s="248" t="s">
        <v>6</v>
      </c>
      <c r="CA5" s="249" t="s">
        <v>7</v>
      </c>
      <c r="CB5" s="250" t="s">
        <v>8</v>
      </c>
    </row>
    <row r="6" spans="1:80" ht="12" customHeight="1">
      <c r="A6" s="795"/>
      <c r="B6" s="794" t="s">
        <v>9</v>
      </c>
      <c r="C6" s="251"/>
      <c r="D6" s="252" t="s">
        <v>10</v>
      </c>
      <c r="E6" s="807"/>
      <c r="F6" s="808"/>
      <c r="G6" s="255" t="s">
        <v>198</v>
      </c>
      <c r="H6" s="256">
        <v>0.034</v>
      </c>
      <c r="I6" s="303">
        <v>58.94744287652845</v>
      </c>
      <c r="J6" s="23">
        <v>11.15</v>
      </c>
      <c r="K6" s="6">
        <v>5.18</v>
      </c>
      <c r="L6" s="303">
        <v>12.65666579510731</v>
      </c>
      <c r="M6" s="23">
        <v>2.075</v>
      </c>
      <c r="N6" s="595">
        <v>1.642</v>
      </c>
      <c r="O6" s="303">
        <v>11.795256462054319</v>
      </c>
      <c r="P6" s="23">
        <v>1.892</v>
      </c>
      <c r="Q6" s="6">
        <v>1.664</v>
      </c>
      <c r="R6" s="299">
        <v>11.76262498524609</v>
      </c>
      <c r="S6" s="23">
        <v>1.847</v>
      </c>
      <c r="T6" s="595">
        <v>1.664</v>
      </c>
      <c r="U6" s="303">
        <v>9.125560695508119</v>
      </c>
      <c r="V6" s="23">
        <v>1.3</v>
      </c>
      <c r="W6" s="6">
        <v>1.505</v>
      </c>
      <c r="X6" s="299">
        <v>10.504347635368367</v>
      </c>
      <c r="Y6" s="23">
        <v>1.528</v>
      </c>
      <c r="Z6" s="595">
        <v>1.254</v>
      </c>
      <c r="AA6" s="303">
        <v>8.654369278138562</v>
      </c>
      <c r="AB6" s="23">
        <v>1.254</v>
      </c>
      <c r="AC6" s="6">
        <v>1.573</v>
      </c>
      <c r="AD6" s="303">
        <v>7.2440965696533866</v>
      </c>
      <c r="AE6" s="23">
        <v>1.026</v>
      </c>
      <c r="AF6" s="6">
        <v>1.482</v>
      </c>
      <c r="AG6" s="299">
        <v>6.5915534128518605</v>
      </c>
      <c r="AH6" s="23">
        <v>0.935</v>
      </c>
      <c r="AI6" s="6">
        <v>1.459</v>
      </c>
      <c r="AJ6" s="303">
        <v>11.896020112642946</v>
      </c>
      <c r="AK6" s="23">
        <v>1.824</v>
      </c>
      <c r="AL6" s="6">
        <v>1.573</v>
      </c>
      <c r="AM6" s="303">
        <v>11.491900730138921</v>
      </c>
      <c r="AN6" s="23">
        <v>1.824</v>
      </c>
      <c r="AO6" s="6">
        <v>1.55</v>
      </c>
      <c r="AP6" s="303">
        <v>6.4466284348173515</v>
      </c>
      <c r="AQ6" s="23">
        <v>0.9</v>
      </c>
      <c r="AR6" s="6">
        <v>1.368</v>
      </c>
      <c r="AS6" s="303">
        <v>7.3703103193208515</v>
      </c>
      <c r="AT6" s="23">
        <v>1.049</v>
      </c>
      <c r="AU6" s="6">
        <v>1.55</v>
      </c>
      <c r="AV6" s="303">
        <v>12.606270863378278</v>
      </c>
      <c r="AW6" s="23">
        <v>2</v>
      </c>
      <c r="AX6" s="6">
        <v>1.55</v>
      </c>
      <c r="AY6" s="303">
        <v>11.864555854705996</v>
      </c>
      <c r="AZ6" s="23">
        <v>1.94</v>
      </c>
      <c r="BA6" s="595">
        <v>1.573</v>
      </c>
      <c r="BB6" s="303">
        <v>11.750260355741746</v>
      </c>
      <c r="BC6" s="23">
        <v>1.847</v>
      </c>
      <c r="BD6" s="6">
        <v>1.642</v>
      </c>
      <c r="BE6" s="303">
        <v>11.803885210136107</v>
      </c>
      <c r="BF6" s="23">
        <v>1.892</v>
      </c>
      <c r="BG6" s="6">
        <v>1.619</v>
      </c>
      <c r="BH6" s="299">
        <v>11.528120174667187</v>
      </c>
      <c r="BI6" s="23">
        <v>1.847</v>
      </c>
      <c r="BJ6" s="6">
        <v>1.528</v>
      </c>
      <c r="BK6" s="303">
        <v>12.318896019440514</v>
      </c>
      <c r="BL6" s="23">
        <v>1.938</v>
      </c>
      <c r="BM6" s="6">
        <v>1.642</v>
      </c>
      <c r="BN6" s="303">
        <v>11.039682187919153</v>
      </c>
      <c r="BO6" s="23">
        <v>1.756</v>
      </c>
      <c r="BP6" s="6">
        <v>1.596</v>
      </c>
      <c r="BQ6" s="303">
        <v>11.583846697540942</v>
      </c>
      <c r="BR6" s="23">
        <v>1.892</v>
      </c>
      <c r="BS6" s="6">
        <v>1.482</v>
      </c>
      <c r="BT6" s="303">
        <v>8.227902928661564</v>
      </c>
      <c r="BU6" s="23">
        <v>1.208</v>
      </c>
      <c r="BV6" s="6">
        <v>1.322</v>
      </c>
      <c r="BW6" s="303">
        <v>13.57264812929728</v>
      </c>
      <c r="BX6" s="23">
        <v>2.326</v>
      </c>
      <c r="BY6" s="595">
        <v>1.505</v>
      </c>
      <c r="BZ6" s="303">
        <v>11.31269537030884</v>
      </c>
      <c r="CA6" s="23">
        <v>1.892</v>
      </c>
      <c r="CB6" s="6">
        <v>1.436</v>
      </c>
    </row>
    <row r="7" spans="1:80" ht="13.5" customHeight="1">
      <c r="A7" s="795"/>
      <c r="B7" s="795"/>
      <c r="C7" s="257" t="s">
        <v>62</v>
      </c>
      <c r="D7" s="258"/>
      <c r="E7" s="809"/>
      <c r="F7" s="810"/>
      <c r="G7" s="261" t="s">
        <v>199</v>
      </c>
      <c r="H7" s="262">
        <v>0.14</v>
      </c>
      <c r="I7" s="28"/>
      <c r="J7" s="29"/>
      <c r="K7" s="30"/>
      <c r="L7" s="28"/>
      <c r="M7" s="29"/>
      <c r="N7" s="162"/>
      <c r="O7" s="28"/>
      <c r="P7" s="29"/>
      <c r="Q7" s="30"/>
      <c r="R7" s="117"/>
      <c r="S7" s="29"/>
      <c r="T7" s="162"/>
      <c r="U7" s="28"/>
      <c r="V7" s="29"/>
      <c r="W7" s="30"/>
      <c r="X7" s="117"/>
      <c r="Y7" s="29"/>
      <c r="Z7" s="162"/>
      <c r="AA7" s="28"/>
      <c r="AB7" s="29"/>
      <c r="AC7" s="30"/>
      <c r="AD7" s="28"/>
      <c r="AE7" s="29"/>
      <c r="AF7" s="30"/>
      <c r="AG7" s="117"/>
      <c r="AH7" s="29"/>
      <c r="AI7" s="30"/>
      <c r="AJ7" s="28"/>
      <c r="AK7" s="29"/>
      <c r="AL7" s="30"/>
      <c r="AM7" s="28"/>
      <c r="AN7" s="29"/>
      <c r="AO7" s="30"/>
      <c r="AP7" s="28"/>
      <c r="AQ7" s="29"/>
      <c r="AR7" s="30"/>
      <c r="AS7" s="28"/>
      <c r="AT7" s="29"/>
      <c r="AU7" s="30"/>
      <c r="AV7" s="28"/>
      <c r="AW7" s="29"/>
      <c r="AX7" s="30"/>
      <c r="AY7" s="28"/>
      <c r="AZ7" s="29"/>
      <c r="BA7" s="162"/>
      <c r="BB7" s="28"/>
      <c r="BC7" s="29"/>
      <c r="BD7" s="30"/>
      <c r="BE7" s="28"/>
      <c r="BF7" s="29"/>
      <c r="BG7" s="30"/>
      <c r="BH7" s="117"/>
      <c r="BI7" s="29"/>
      <c r="BJ7" s="30"/>
      <c r="BK7" s="28"/>
      <c r="BL7" s="29"/>
      <c r="BM7" s="30"/>
      <c r="BN7" s="28"/>
      <c r="BO7" s="29"/>
      <c r="BP7" s="30"/>
      <c r="BQ7" s="28"/>
      <c r="BR7" s="29"/>
      <c r="BS7" s="30"/>
      <c r="BT7" s="28"/>
      <c r="BU7" s="29"/>
      <c r="BV7" s="30"/>
      <c r="BW7" s="28"/>
      <c r="BX7" s="29"/>
      <c r="BY7" s="162"/>
      <c r="BZ7" s="28"/>
      <c r="CA7" s="29"/>
      <c r="CB7" s="30"/>
    </row>
    <row r="8" spans="1:80" ht="12.75" customHeight="1" thickBot="1">
      <c r="A8" s="795"/>
      <c r="B8" s="795"/>
      <c r="C8" s="266">
        <v>40</v>
      </c>
      <c r="D8" s="267" t="s">
        <v>200</v>
      </c>
      <c r="E8" s="811" t="s">
        <v>221</v>
      </c>
      <c r="F8" s="812"/>
      <c r="G8" s="269"/>
      <c r="H8" s="269"/>
      <c r="I8" s="119">
        <f>I23</f>
        <v>211</v>
      </c>
      <c r="J8" s="74">
        <f>J23</f>
        <v>3.502</v>
      </c>
      <c r="K8" s="596">
        <f>K23</f>
        <v>2.2659999999999996</v>
      </c>
      <c r="L8" s="119">
        <f aca="true" t="shared" si="0" ref="L8:BW8">L23</f>
        <v>248.6120824472624</v>
      </c>
      <c r="M8" s="74">
        <f t="shared" si="0"/>
        <v>3.582</v>
      </c>
      <c r="N8" s="597">
        <f t="shared" si="0"/>
        <v>2.3409999999999997</v>
      </c>
      <c r="O8" s="119">
        <f t="shared" si="0"/>
        <v>233</v>
      </c>
      <c r="P8" s="74">
        <f t="shared" si="0"/>
        <v>3.287</v>
      </c>
      <c r="Q8" s="596">
        <f t="shared" si="0"/>
        <v>2.2179999999999995</v>
      </c>
      <c r="R8" s="118">
        <f t="shared" si="0"/>
        <v>205</v>
      </c>
      <c r="S8" s="74">
        <f t="shared" si="0"/>
        <v>2.8419999999999996</v>
      </c>
      <c r="T8" s="597">
        <f t="shared" si="0"/>
        <v>2.086</v>
      </c>
      <c r="U8" s="119">
        <f t="shared" si="0"/>
        <v>120</v>
      </c>
      <c r="V8" s="74">
        <f t="shared" si="0"/>
        <v>1.518</v>
      </c>
      <c r="W8" s="596">
        <f t="shared" si="0"/>
        <v>1.685</v>
      </c>
      <c r="X8" s="118">
        <f t="shared" si="0"/>
        <v>98</v>
      </c>
      <c r="Y8" s="74">
        <f t="shared" si="0"/>
        <v>1.258</v>
      </c>
      <c r="Z8" s="597">
        <f t="shared" si="0"/>
        <v>1.615</v>
      </c>
      <c r="AA8" s="119">
        <f t="shared" si="0"/>
        <v>97</v>
      </c>
      <c r="AB8" s="74">
        <f t="shared" si="0"/>
        <v>1.232</v>
      </c>
      <c r="AC8" s="596">
        <f t="shared" si="0"/>
        <v>1.628</v>
      </c>
      <c r="AD8" s="119">
        <f t="shared" si="0"/>
        <v>93</v>
      </c>
      <c r="AE8" s="74">
        <f t="shared" si="0"/>
        <v>1.17</v>
      </c>
      <c r="AF8" s="596">
        <f t="shared" si="0"/>
        <v>1.593</v>
      </c>
      <c r="AG8" s="118">
        <f t="shared" si="0"/>
        <v>75</v>
      </c>
      <c r="AH8" s="74">
        <f t="shared" si="0"/>
        <v>0.9420000000000001</v>
      </c>
      <c r="AI8" s="596">
        <f t="shared" si="0"/>
        <v>1.5</v>
      </c>
      <c r="AJ8" s="119">
        <f t="shared" si="0"/>
        <v>87</v>
      </c>
      <c r="AK8" s="74">
        <f t="shared" si="0"/>
        <v>1.1749999999999998</v>
      </c>
      <c r="AL8" s="596">
        <f t="shared" si="0"/>
        <v>1.549</v>
      </c>
      <c r="AM8" s="119">
        <f t="shared" si="0"/>
        <v>183</v>
      </c>
      <c r="AN8" s="74">
        <f t="shared" si="0"/>
        <v>2.5700000000000003</v>
      </c>
      <c r="AO8" s="596">
        <f t="shared" si="0"/>
        <v>1.9180000000000001</v>
      </c>
      <c r="AP8" s="119">
        <f t="shared" si="0"/>
        <v>106</v>
      </c>
      <c r="AQ8" s="74">
        <f t="shared" si="0"/>
        <v>1.298</v>
      </c>
      <c r="AR8" s="596">
        <f t="shared" si="0"/>
        <v>1.527</v>
      </c>
      <c r="AS8" s="119">
        <f t="shared" si="0"/>
        <v>78</v>
      </c>
      <c r="AT8" s="74">
        <f t="shared" si="0"/>
        <v>0.981</v>
      </c>
      <c r="AU8" s="596">
        <f t="shared" si="0"/>
        <v>1.522</v>
      </c>
      <c r="AV8" s="119">
        <f t="shared" si="0"/>
        <v>120</v>
      </c>
      <c r="AW8" s="74">
        <f t="shared" si="0"/>
        <v>1.672</v>
      </c>
      <c r="AX8" s="596">
        <f t="shared" si="0"/>
        <v>1.6809999999999998</v>
      </c>
      <c r="AY8" s="119">
        <f t="shared" si="0"/>
        <v>232</v>
      </c>
      <c r="AZ8" s="74">
        <f t="shared" si="0"/>
        <v>3.331</v>
      </c>
      <c r="BA8" s="597">
        <f t="shared" si="0"/>
        <v>2.152</v>
      </c>
      <c r="BB8" s="119">
        <f t="shared" si="0"/>
        <v>250</v>
      </c>
      <c r="BC8" s="74">
        <f t="shared" si="0"/>
        <v>3.463</v>
      </c>
      <c r="BD8" s="596">
        <f t="shared" si="0"/>
        <v>2.218</v>
      </c>
      <c r="BE8" s="119">
        <f t="shared" si="0"/>
        <v>245</v>
      </c>
      <c r="BF8" s="74">
        <f t="shared" si="0"/>
        <v>3.4579999999999997</v>
      </c>
      <c r="BG8" s="596">
        <f t="shared" si="0"/>
        <v>2.235</v>
      </c>
      <c r="BH8" s="118">
        <f t="shared" si="0"/>
        <v>229</v>
      </c>
      <c r="BI8" s="74">
        <f t="shared" si="0"/>
        <v>3.2209999999999996</v>
      </c>
      <c r="BJ8" s="596">
        <f t="shared" si="0"/>
        <v>2.1559999999999997</v>
      </c>
      <c r="BK8" s="119">
        <f t="shared" si="0"/>
        <v>205</v>
      </c>
      <c r="BL8" s="74">
        <f t="shared" si="0"/>
        <v>2.8339999999999996</v>
      </c>
      <c r="BM8" s="596">
        <f t="shared" si="0"/>
        <v>2.0589999999999997</v>
      </c>
      <c r="BN8" s="119">
        <f t="shared" si="0"/>
        <v>270</v>
      </c>
      <c r="BO8" s="74">
        <f t="shared" si="0"/>
        <v>3.762</v>
      </c>
      <c r="BP8" s="596">
        <f t="shared" si="0"/>
        <v>2.4109999999999996</v>
      </c>
      <c r="BQ8" s="119">
        <f t="shared" si="0"/>
        <v>251</v>
      </c>
      <c r="BR8" s="74">
        <f t="shared" si="0"/>
        <v>3.617</v>
      </c>
      <c r="BS8" s="596">
        <f t="shared" si="0"/>
        <v>2.2969999999999997</v>
      </c>
      <c r="BT8" s="119">
        <f t="shared" si="0"/>
        <v>147</v>
      </c>
      <c r="BU8" s="74">
        <f t="shared" si="0"/>
        <v>1.905</v>
      </c>
      <c r="BV8" s="596">
        <f t="shared" si="0"/>
        <v>1.6320000000000001</v>
      </c>
      <c r="BW8" s="119">
        <f t="shared" si="0"/>
        <v>153</v>
      </c>
      <c r="BX8" s="74">
        <f>BX23</f>
        <v>2.292</v>
      </c>
      <c r="BY8" s="597">
        <f>BY23</f>
        <v>1.646</v>
      </c>
      <c r="BZ8" s="119">
        <f>BZ23</f>
        <v>223</v>
      </c>
      <c r="CA8" s="74">
        <f>CA23</f>
        <v>3.291</v>
      </c>
      <c r="CB8" s="596">
        <f>CB23</f>
        <v>1.9760000000000002</v>
      </c>
    </row>
    <row r="9" spans="1:80" ht="13.5" customHeight="1" thickBot="1">
      <c r="A9" s="795"/>
      <c r="B9" s="795"/>
      <c r="C9" s="270" t="s">
        <v>13</v>
      </c>
      <c r="D9" s="271" t="s">
        <v>14</v>
      </c>
      <c r="E9" s="813"/>
      <c r="F9" s="814"/>
      <c r="G9" s="815"/>
      <c r="H9" s="816"/>
      <c r="I9" s="700">
        <v>8</v>
      </c>
      <c r="J9" s="665"/>
      <c r="K9" s="666"/>
      <c r="L9" s="700">
        <v>8</v>
      </c>
      <c r="M9" s="665"/>
      <c r="N9" s="665"/>
      <c r="O9" s="700">
        <v>8</v>
      </c>
      <c r="P9" s="665"/>
      <c r="Q9" s="666"/>
      <c r="R9" s="665">
        <v>8</v>
      </c>
      <c r="S9" s="665"/>
      <c r="T9" s="665"/>
      <c r="U9" s="700">
        <v>8</v>
      </c>
      <c r="V9" s="665"/>
      <c r="W9" s="666"/>
      <c r="X9" s="665">
        <v>8</v>
      </c>
      <c r="Y9" s="665"/>
      <c r="Z9" s="665"/>
      <c r="AA9" s="700">
        <v>8</v>
      </c>
      <c r="AB9" s="665"/>
      <c r="AC9" s="666"/>
      <c r="AD9" s="700">
        <v>8</v>
      </c>
      <c r="AE9" s="665"/>
      <c r="AF9" s="666"/>
      <c r="AG9" s="665">
        <v>8</v>
      </c>
      <c r="AH9" s="665"/>
      <c r="AI9" s="666"/>
      <c r="AJ9" s="700">
        <v>8</v>
      </c>
      <c r="AK9" s="665"/>
      <c r="AL9" s="666"/>
      <c r="AM9" s="700">
        <v>8</v>
      </c>
      <c r="AN9" s="665"/>
      <c r="AO9" s="666"/>
      <c r="AP9" s="700">
        <v>8</v>
      </c>
      <c r="AQ9" s="665"/>
      <c r="AR9" s="666"/>
      <c r="AS9" s="700">
        <v>8</v>
      </c>
      <c r="AT9" s="665"/>
      <c r="AU9" s="666"/>
      <c r="AV9" s="700">
        <v>8</v>
      </c>
      <c r="AW9" s="665"/>
      <c r="AX9" s="666"/>
      <c r="AY9" s="700">
        <v>8</v>
      </c>
      <c r="AZ9" s="665"/>
      <c r="BA9" s="665"/>
      <c r="BB9" s="700">
        <v>8</v>
      </c>
      <c r="BC9" s="665"/>
      <c r="BD9" s="666"/>
      <c r="BE9" s="700">
        <v>8</v>
      </c>
      <c r="BF9" s="665"/>
      <c r="BG9" s="666"/>
      <c r="BH9" s="665">
        <v>8</v>
      </c>
      <c r="BI9" s="665"/>
      <c r="BJ9" s="666"/>
      <c r="BK9" s="700">
        <v>8</v>
      </c>
      <c r="BL9" s="665"/>
      <c r="BM9" s="666"/>
      <c r="BN9" s="700">
        <v>8</v>
      </c>
      <c r="BO9" s="665"/>
      <c r="BP9" s="666"/>
      <c r="BQ9" s="700">
        <v>8</v>
      </c>
      <c r="BR9" s="665"/>
      <c r="BS9" s="666"/>
      <c r="BT9" s="700">
        <v>8</v>
      </c>
      <c r="BU9" s="665"/>
      <c r="BV9" s="666"/>
      <c r="BW9" s="700">
        <v>8</v>
      </c>
      <c r="BX9" s="665"/>
      <c r="BY9" s="665"/>
      <c r="BZ9" s="700">
        <v>8</v>
      </c>
      <c r="CA9" s="665"/>
      <c r="CB9" s="666"/>
    </row>
    <row r="10" spans="1:80" ht="12.75" customHeight="1">
      <c r="A10" s="795"/>
      <c r="B10" s="795"/>
      <c r="C10" s="251"/>
      <c r="D10" s="252"/>
      <c r="E10" s="807"/>
      <c r="F10" s="808"/>
      <c r="G10" s="255" t="s">
        <v>198</v>
      </c>
      <c r="H10" s="254"/>
      <c r="I10" s="161">
        <v>15.83737954384649</v>
      </c>
      <c r="J10" s="38">
        <v>2.508</v>
      </c>
      <c r="K10" s="39">
        <v>3.543</v>
      </c>
      <c r="L10" s="169">
        <v>17.064309595839987</v>
      </c>
      <c r="M10" s="38">
        <v>2.76</v>
      </c>
      <c r="N10" s="40">
        <v>1.93</v>
      </c>
      <c r="O10" s="161">
        <v>15.038172304912996</v>
      </c>
      <c r="P10" s="38">
        <v>2.44</v>
      </c>
      <c r="Q10" s="39">
        <v>1.93</v>
      </c>
      <c r="R10" s="169">
        <v>12.238110168776629</v>
      </c>
      <c r="S10" s="40">
        <v>1.87</v>
      </c>
      <c r="T10" s="40">
        <v>1.801</v>
      </c>
      <c r="U10" s="161">
        <v>11.042264734980307</v>
      </c>
      <c r="V10" s="38">
        <v>1.642</v>
      </c>
      <c r="W10" s="39">
        <v>1.71</v>
      </c>
      <c r="X10" s="169">
        <v>10.401218490860932</v>
      </c>
      <c r="Y10" s="38">
        <v>1.619</v>
      </c>
      <c r="Z10" s="40">
        <v>1.71</v>
      </c>
      <c r="AA10" s="161">
        <v>11.464805152714527</v>
      </c>
      <c r="AB10" s="38">
        <v>1.801</v>
      </c>
      <c r="AC10" s="39">
        <v>1.619</v>
      </c>
      <c r="AD10" s="161">
        <v>8.85692848274628</v>
      </c>
      <c r="AE10" s="40">
        <v>1.254</v>
      </c>
      <c r="AF10" s="39">
        <v>1.482</v>
      </c>
      <c r="AG10" s="169">
        <v>9.173474673865476</v>
      </c>
      <c r="AH10" s="38">
        <v>1.3</v>
      </c>
      <c r="AI10" s="39">
        <v>1.436</v>
      </c>
      <c r="AJ10" s="169">
        <v>10.719282780179086</v>
      </c>
      <c r="AK10" s="38">
        <v>1.642</v>
      </c>
      <c r="AL10" s="40">
        <v>1.619</v>
      </c>
      <c r="AM10" s="161">
        <v>12.234520665887558</v>
      </c>
      <c r="AN10" s="38">
        <v>1.892</v>
      </c>
      <c r="AO10" s="39">
        <v>1.7</v>
      </c>
      <c r="AP10" s="161">
        <v>9.817463964174427</v>
      </c>
      <c r="AQ10" s="40">
        <v>1.37</v>
      </c>
      <c r="AR10" s="39">
        <v>1.6</v>
      </c>
      <c r="AS10" s="161">
        <v>8.813693448946125</v>
      </c>
      <c r="AT10" s="38">
        <v>1.254</v>
      </c>
      <c r="AU10" s="39">
        <v>1.55</v>
      </c>
      <c r="AV10" s="169">
        <v>14.189490262049233</v>
      </c>
      <c r="AW10" s="38">
        <v>2.25</v>
      </c>
      <c r="AX10" s="40">
        <v>1.77</v>
      </c>
      <c r="AY10" s="161">
        <v>14.108125678444088</v>
      </c>
      <c r="AZ10" s="38">
        <v>2.25</v>
      </c>
      <c r="BA10" s="40">
        <v>1.77</v>
      </c>
      <c r="BB10" s="161">
        <v>14.58618682595865</v>
      </c>
      <c r="BC10" s="40">
        <v>2.35</v>
      </c>
      <c r="BD10" s="39">
        <v>1.847</v>
      </c>
      <c r="BE10" s="161">
        <v>15.060872937478878</v>
      </c>
      <c r="BF10" s="38">
        <v>2.44</v>
      </c>
      <c r="BG10" s="39">
        <v>1.847</v>
      </c>
      <c r="BH10" s="169">
        <v>14.314741116894488</v>
      </c>
      <c r="BI10" s="38">
        <v>2.234</v>
      </c>
      <c r="BJ10" s="40">
        <v>1.87</v>
      </c>
      <c r="BK10" s="161">
        <v>12.996765465551947</v>
      </c>
      <c r="BL10" s="38">
        <v>2.12</v>
      </c>
      <c r="BM10" s="39">
        <v>1.847</v>
      </c>
      <c r="BN10" s="161">
        <v>14.136894085353338</v>
      </c>
      <c r="BO10" s="40">
        <v>2.303</v>
      </c>
      <c r="BP10" s="39">
        <v>1.847</v>
      </c>
      <c r="BQ10" s="161">
        <v>24.232004977240702</v>
      </c>
      <c r="BR10" s="38">
        <v>3.694</v>
      </c>
      <c r="BS10" s="39">
        <v>2.234</v>
      </c>
      <c r="BT10" s="169">
        <v>11.176790517542145</v>
      </c>
      <c r="BU10" s="38">
        <v>1.664</v>
      </c>
      <c r="BV10" s="40">
        <v>1.664</v>
      </c>
      <c r="BW10" s="161">
        <v>13.938454453179304</v>
      </c>
      <c r="BX10" s="38">
        <v>2.189</v>
      </c>
      <c r="BY10" s="40">
        <v>1.756</v>
      </c>
      <c r="BZ10" s="161">
        <v>13.328468155822733</v>
      </c>
      <c r="CA10" s="40">
        <v>1.984</v>
      </c>
      <c r="CB10" s="39">
        <v>1.756</v>
      </c>
    </row>
    <row r="11" spans="1:80" ht="13.5" customHeight="1">
      <c r="A11" s="795"/>
      <c r="B11" s="795"/>
      <c r="C11" s="257" t="s">
        <v>34</v>
      </c>
      <c r="D11" s="258"/>
      <c r="E11" s="809"/>
      <c r="F11" s="810"/>
      <c r="G11" s="261" t="s">
        <v>199</v>
      </c>
      <c r="H11" s="260"/>
      <c r="I11" s="28"/>
      <c r="J11" s="29"/>
      <c r="K11" s="30"/>
      <c r="L11" s="117"/>
      <c r="M11" s="29"/>
      <c r="N11" s="162"/>
      <c r="O11" s="28"/>
      <c r="P11" s="29"/>
      <c r="Q11" s="30"/>
      <c r="R11" s="117"/>
      <c r="S11" s="162"/>
      <c r="T11" s="162"/>
      <c r="U11" s="28"/>
      <c r="V11" s="29"/>
      <c r="W11" s="30"/>
      <c r="X11" s="117"/>
      <c r="Y11" s="29"/>
      <c r="Z11" s="162"/>
      <c r="AA11" s="28"/>
      <c r="AB11" s="29"/>
      <c r="AC11" s="30"/>
      <c r="AD11" s="28"/>
      <c r="AE11" s="162"/>
      <c r="AF11" s="30"/>
      <c r="AG11" s="117"/>
      <c r="AH11" s="29"/>
      <c r="AI11" s="30"/>
      <c r="AJ11" s="117"/>
      <c r="AK11" s="29"/>
      <c r="AL11" s="162"/>
      <c r="AM11" s="28"/>
      <c r="AN11" s="29"/>
      <c r="AO11" s="30"/>
      <c r="AP11" s="28"/>
      <c r="AQ11" s="162"/>
      <c r="AR11" s="30"/>
      <c r="AS11" s="28"/>
      <c r="AT11" s="29"/>
      <c r="AU11" s="30"/>
      <c r="AV11" s="117"/>
      <c r="AW11" s="29"/>
      <c r="AX11" s="162"/>
      <c r="AY11" s="28"/>
      <c r="AZ11" s="29"/>
      <c r="BA11" s="162"/>
      <c r="BB11" s="28"/>
      <c r="BC11" s="162"/>
      <c r="BD11" s="30"/>
      <c r="BE11" s="28"/>
      <c r="BF11" s="29"/>
      <c r="BG11" s="30"/>
      <c r="BH11" s="117"/>
      <c r="BI11" s="29"/>
      <c r="BJ11" s="162"/>
      <c r="BK11" s="28"/>
      <c r="BL11" s="29"/>
      <c r="BM11" s="30"/>
      <c r="BN11" s="28"/>
      <c r="BO11" s="162"/>
      <c r="BP11" s="30"/>
      <c r="BQ11" s="28"/>
      <c r="BR11" s="29"/>
      <c r="BS11" s="30"/>
      <c r="BT11" s="117"/>
      <c r="BU11" s="29"/>
      <c r="BV11" s="162"/>
      <c r="BW11" s="28"/>
      <c r="BX11" s="29"/>
      <c r="BY11" s="162"/>
      <c r="BZ11" s="28"/>
      <c r="CA11" s="162"/>
      <c r="CB11" s="30"/>
    </row>
    <row r="12" spans="1:80" ht="13.5" customHeight="1" thickBot="1">
      <c r="A12" s="795"/>
      <c r="B12" s="795"/>
      <c r="C12" s="378"/>
      <c r="D12" s="267"/>
      <c r="E12" s="811"/>
      <c r="F12" s="817"/>
      <c r="G12" s="269"/>
      <c r="H12" s="279"/>
      <c r="I12" s="206">
        <f>I29</f>
        <v>181</v>
      </c>
      <c r="J12" s="308">
        <f>J29</f>
        <v>2.53</v>
      </c>
      <c r="K12" s="309">
        <f>K29</f>
        <v>2.068</v>
      </c>
      <c r="L12" s="206">
        <f aca="true" t="shared" si="1" ref="L12:BW12">L29</f>
        <v>178</v>
      </c>
      <c r="M12" s="308">
        <f t="shared" si="1"/>
        <v>2.5389999999999997</v>
      </c>
      <c r="N12" s="310">
        <f t="shared" si="1"/>
        <v>2.0860000000000003</v>
      </c>
      <c r="O12" s="206">
        <f t="shared" si="1"/>
        <v>172</v>
      </c>
      <c r="P12" s="308">
        <f t="shared" si="1"/>
        <v>2.4599999999999995</v>
      </c>
      <c r="Q12" s="309">
        <f t="shared" si="1"/>
        <v>2.055</v>
      </c>
      <c r="R12" s="205">
        <f t="shared" si="1"/>
        <v>169</v>
      </c>
      <c r="S12" s="308">
        <f t="shared" si="1"/>
        <v>2.288</v>
      </c>
      <c r="T12" s="310">
        <f t="shared" si="1"/>
        <v>2.011</v>
      </c>
      <c r="U12" s="206">
        <f t="shared" si="1"/>
        <v>139</v>
      </c>
      <c r="V12" s="308">
        <f t="shared" si="1"/>
        <v>1.822</v>
      </c>
      <c r="W12" s="309">
        <f t="shared" si="1"/>
        <v>1.8389999999999997</v>
      </c>
      <c r="X12" s="205">
        <f t="shared" si="1"/>
        <v>123</v>
      </c>
      <c r="Y12" s="308">
        <f t="shared" si="1"/>
        <v>1.69</v>
      </c>
      <c r="Z12" s="310">
        <f t="shared" si="1"/>
        <v>1.769</v>
      </c>
      <c r="AA12" s="206">
        <f t="shared" si="1"/>
        <v>120</v>
      </c>
      <c r="AB12" s="308">
        <f t="shared" si="1"/>
        <v>1.6680000000000001</v>
      </c>
      <c r="AC12" s="309">
        <f t="shared" si="1"/>
        <v>1.685</v>
      </c>
      <c r="AD12" s="206">
        <f t="shared" si="1"/>
        <v>132</v>
      </c>
      <c r="AE12" s="308">
        <f t="shared" si="1"/>
        <v>1.6460000000000001</v>
      </c>
      <c r="AF12" s="309">
        <f t="shared" si="1"/>
        <v>1.6409999999999998</v>
      </c>
      <c r="AG12" s="205">
        <f t="shared" si="1"/>
        <v>106</v>
      </c>
      <c r="AH12" s="308">
        <f t="shared" si="1"/>
        <v>1.329</v>
      </c>
      <c r="AI12" s="309">
        <f t="shared" si="1"/>
        <v>1.514</v>
      </c>
      <c r="AJ12" s="206">
        <f t="shared" si="1"/>
        <v>109</v>
      </c>
      <c r="AK12" s="308">
        <f t="shared" si="1"/>
        <v>1.4829999999999999</v>
      </c>
      <c r="AL12" s="309">
        <f t="shared" si="1"/>
        <v>1.544</v>
      </c>
      <c r="AM12" s="206">
        <f t="shared" si="1"/>
        <v>162</v>
      </c>
      <c r="AN12" s="308">
        <f t="shared" si="1"/>
        <v>2.2180000000000004</v>
      </c>
      <c r="AO12" s="309">
        <f t="shared" si="1"/>
        <v>1.857</v>
      </c>
      <c r="AP12" s="206">
        <f t="shared" si="1"/>
        <v>136</v>
      </c>
      <c r="AQ12" s="308">
        <f t="shared" si="1"/>
        <v>1.6849999999999998</v>
      </c>
      <c r="AR12" s="309">
        <f t="shared" si="1"/>
        <v>1.6720000000000002</v>
      </c>
      <c r="AS12" s="206">
        <f t="shared" si="1"/>
        <v>113</v>
      </c>
      <c r="AT12" s="308">
        <f t="shared" si="1"/>
        <v>1.421</v>
      </c>
      <c r="AU12" s="309">
        <f t="shared" si="1"/>
        <v>1.6500000000000001</v>
      </c>
      <c r="AV12" s="206">
        <f t="shared" si="1"/>
        <v>126</v>
      </c>
      <c r="AW12" s="308">
        <f t="shared" si="1"/>
        <v>1.76</v>
      </c>
      <c r="AX12" s="309">
        <f t="shared" si="1"/>
        <v>1.725</v>
      </c>
      <c r="AY12" s="206">
        <f t="shared" si="1"/>
        <v>179</v>
      </c>
      <c r="AZ12" s="308">
        <f t="shared" si="1"/>
        <v>2.508</v>
      </c>
      <c r="BA12" s="310">
        <f t="shared" si="1"/>
        <v>2.002</v>
      </c>
      <c r="BB12" s="206">
        <f t="shared" si="1"/>
        <v>179</v>
      </c>
      <c r="BC12" s="308">
        <f t="shared" si="1"/>
        <v>2.5260000000000002</v>
      </c>
      <c r="BD12" s="309">
        <f t="shared" si="1"/>
        <v>2.011</v>
      </c>
      <c r="BE12" s="206">
        <f t="shared" si="1"/>
        <v>179</v>
      </c>
      <c r="BF12" s="308">
        <f t="shared" si="1"/>
        <v>2.556</v>
      </c>
      <c r="BG12" s="309">
        <f t="shared" si="1"/>
        <v>2.046</v>
      </c>
      <c r="BH12" s="205">
        <f t="shared" si="1"/>
        <v>181</v>
      </c>
      <c r="BI12" s="308">
        <f t="shared" si="1"/>
        <v>2.5119999999999996</v>
      </c>
      <c r="BJ12" s="309">
        <f t="shared" si="1"/>
        <v>2.046</v>
      </c>
      <c r="BK12" s="206">
        <f t="shared" si="1"/>
        <v>181</v>
      </c>
      <c r="BL12" s="308">
        <f t="shared" si="1"/>
        <v>2.367</v>
      </c>
      <c r="BM12" s="309">
        <f t="shared" si="1"/>
        <v>1.9889999999999999</v>
      </c>
      <c r="BN12" s="206">
        <f t="shared" si="1"/>
        <v>181</v>
      </c>
      <c r="BO12" s="308">
        <f t="shared" si="1"/>
        <v>2.6529999999999996</v>
      </c>
      <c r="BP12" s="309">
        <f t="shared" si="1"/>
        <v>2.121</v>
      </c>
      <c r="BQ12" s="206">
        <f t="shared" si="1"/>
        <v>181</v>
      </c>
      <c r="BR12" s="308">
        <f t="shared" si="1"/>
        <v>2.5300000000000002</v>
      </c>
      <c r="BS12" s="309">
        <f t="shared" si="1"/>
        <v>2.059</v>
      </c>
      <c r="BT12" s="206">
        <f t="shared" si="1"/>
        <v>181</v>
      </c>
      <c r="BU12" s="308">
        <f t="shared" si="1"/>
        <v>1.989</v>
      </c>
      <c r="BV12" s="309">
        <f t="shared" si="1"/>
        <v>1.8219999999999998</v>
      </c>
      <c r="BW12" s="206">
        <f t="shared" si="1"/>
        <v>181</v>
      </c>
      <c r="BX12" s="308">
        <f>BX29</f>
        <v>2.064</v>
      </c>
      <c r="BY12" s="310">
        <f>BY29</f>
        <v>1.857</v>
      </c>
      <c r="BZ12" s="206">
        <f>BZ29</f>
        <v>181</v>
      </c>
      <c r="CA12" s="308">
        <f>CA29</f>
        <v>2.372</v>
      </c>
      <c r="CB12" s="309">
        <f>CB29</f>
        <v>1.9889999999999999</v>
      </c>
    </row>
    <row r="13" spans="1:80" ht="12.75" customHeight="1" thickBot="1">
      <c r="A13" s="795"/>
      <c r="B13" s="795"/>
      <c r="C13" s="270" t="s">
        <v>13</v>
      </c>
      <c r="D13" s="271" t="s">
        <v>14</v>
      </c>
      <c r="E13" s="815"/>
      <c r="F13" s="818"/>
      <c r="G13" s="818"/>
      <c r="H13" s="819"/>
      <c r="I13" s="700">
        <v>8</v>
      </c>
      <c r="J13" s="665"/>
      <c r="K13" s="666"/>
      <c r="L13" s="700">
        <v>8</v>
      </c>
      <c r="M13" s="665"/>
      <c r="N13" s="665"/>
      <c r="O13" s="700">
        <v>8</v>
      </c>
      <c r="P13" s="665"/>
      <c r="Q13" s="666"/>
      <c r="R13" s="665">
        <v>8</v>
      </c>
      <c r="S13" s="665"/>
      <c r="T13" s="665"/>
      <c r="U13" s="700">
        <v>8</v>
      </c>
      <c r="V13" s="665"/>
      <c r="W13" s="666"/>
      <c r="X13" s="665">
        <v>8</v>
      </c>
      <c r="Y13" s="665"/>
      <c r="Z13" s="665"/>
      <c r="AA13" s="700">
        <v>8</v>
      </c>
      <c r="AB13" s="665"/>
      <c r="AC13" s="666"/>
      <c r="AD13" s="700">
        <v>8</v>
      </c>
      <c r="AE13" s="665"/>
      <c r="AF13" s="666"/>
      <c r="AG13" s="665">
        <v>8</v>
      </c>
      <c r="AH13" s="665"/>
      <c r="AI13" s="666"/>
      <c r="AJ13" s="700">
        <v>8</v>
      </c>
      <c r="AK13" s="665"/>
      <c r="AL13" s="666"/>
      <c r="AM13" s="700">
        <v>8</v>
      </c>
      <c r="AN13" s="665"/>
      <c r="AO13" s="666"/>
      <c r="AP13" s="700">
        <v>8</v>
      </c>
      <c r="AQ13" s="665"/>
      <c r="AR13" s="666"/>
      <c r="AS13" s="700">
        <v>8</v>
      </c>
      <c r="AT13" s="665"/>
      <c r="AU13" s="666"/>
      <c r="AV13" s="700">
        <v>8</v>
      </c>
      <c r="AW13" s="665"/>
      <c r="AX13" s="666"/>
      <c r="AY13" s="700">
        <v>8</v>
      </c>
      <c r="AZ13" s="665"/>
      <c r="BA13" s="665"/>
      <c r="BB13" s="700">
        <v>8</v>
      </c>
      <c r="BC13" s="665"/>
      <c r="BD13" s="666"/>
      <c r="BE13" s="700">
        <v>8</v>
      </c>
      <c r="BF13" s="665"/>
      <c r="BG13" s="666"/>
      <c r="BH13" s="665">
        <v>8</v>
      </c>
      <c r="BI13" s="665"/>
      <c r="BJ13" s="666"/>
      <c r="BK13" s="700">
        <v>8</v>
      </c>
      <c r="BL13" s="665"/>
      <c r="BM13" s="666"/>
      <c r="BN13" s="700">
        <v>8</v>
      </c>
      <c r="BO13" s="665"/>
      <c r="BP13" s="666"/>
      <c r="BQ13" s="700">
        <v>8</v>
      </c>
      <c r="BR13" s="665"/>
      <c r="BS13" s="666"/>
      <c r="BT13" s="700">
        <v>8</v>
      </c>
      <c r="BU13" s="665"/>
      <c r="BV13" s="666"/>
      <c r="BW13" s="700">
        <v>8</v>
      </c>
      <c r="BX13" s="665"/>
      <c r="BY13" s="665"/>
      <c r="BZ13" s="700">
        <v>8</v>
      </c>
      <c r="CA13" s="665"/>
      <c r="CB13" s="666"/>
    </row>
    <row r="14" spans="1:80" ht="12.75" customHeight="1">
      <c r="A14" s="795"/>
      <c r="B14" s="795"/>
      <c r="C14" s="704" t="s">
        <v>17</v>
      </c>
      <c r="D14" s="282" t="s">
        <v>10</v>
      </c>
      <c r="E14" s="253"/>
      <c r="F14" s="254"/>
      <c r="G14" s="256"/>
      <c r="H14" s="254"/>
      <c r="I14" s="272"/>
      <c r="J14" s="273"/>
      <c r="K14" s="274"/>
      <c r="L14" s="275"/>
      <c r="M14" s="273"/>
      <c r="N14" s="276"/>
      <c r="O14" s="272"/>
      <c r="P14" s="273"/>
      <c r="Q14" s="274"/>
      <c r="R14" s="275"/>
      <c r="S14" s="276"/>
      <c r="T14" s="276"/>
      <c r="U14" s="272"/>
      <c r="V14" s="273"/>
      <c r="W14" s="274"/>
      <c r="X14" s="275"/>
      <c r="Y14" s="273"/>
      <c r="Z14" s="276"/>
      <c r="AA14" s="272"/>
      <c r="AB14" s="273"/>
      <c r="AC14" s="274"/>
      <c r="AD14" s="272"/>
      <c r="AE14" s="276"/>
      <c r="AF14" s="274"/>
      <c r="AG14" s="275"/>
      <c r="AH14" s="273"/>
      <c r="AI14" s="274"/>
      <c r="AJ14" s="275"/>
      <c r="AK14" s="273"/>
      <c r="AL14" s="276"/>
      <c r="AM14" s="272"/>
      <c r="AN14" s="273"/>
      <c r="AO14" s="274"/>
      <c r="AP14" s="272"/>
      <c r="AQ14" s="276"/>
      <c r="AR14" s="274"/>
      <c r="AS14" s="272"/>
      <c r="AT14" s="273"/>
      <c r="AU14" s="274"/>
      <c r="AV14" s="275"/>
      <c r="AW14" s="273"/>
      <c r="AX14" s="276"/>
      <c r="AY14" s="272"/>
      <c r="AZ14" s="273"/>
      <c r="BA14" s="276"/>
      <c r="BB14" s="272"/>
      <c r="BC14" s="276"/>
      <c r="BD14" s="274"/>
      <c r="BE14" s="272"/>
      <c r="BF14" s="273"/>
      <c r="BG14" s="274"/>
      <c r="BH14" s="275"/>
      <c r="BI14" s="273"/>
      <c r="BJ14" s="276"/>
      <c r="BK14" s="272"/>
      <c r="BL14" s="273"/>
      <c r="BM14" s="274"/>
      <c r="BN14" s="272"/>
      <c r="BO14" s="276"/>
      <c r="BP14" s="274"/>
      <c r="BQ14" s="272"/>
      <c r="BR14" s="273"/>
      <c r="BS14" s="274"/>
      <c r="BT14" s="275"/>
      <c r="BU14" s="273"/>
      <c r="BV14" s="276"/>
      <c r="BW14" s="272"/>
      <c r="BX14" s="273"/>
      <c r="BY14" s="276"/>
      <c r="BZ14" s="272"/>
      <c r="CA14" s="276"/>
      <c r="CB14" s="274"/>
    </row>
    <row r="15" spans="1:80" ht="13.5" customHeight="1">
      <c r="A15" s="795"/>
      <c r="B15" s="795"/>
      <c r="C15" s="705"/>
      <c r="D15" s="283"/>
      <c r="E15" s="259"/>
      <c r="F15" s="260"/>
      <c r="G15" s="262"/>
      <c r="H15" s="260"/>
      <c r="I15" s="284"/>
      <c r="J15" s="285"/>
      <c r="K15" s="286"/>
      <c r="L15" s="287"/>
      <c r="M15" s="285"/>
      <c r="N15" s="288"/>
      <c r="O15" s="284"/>
      <c r="P15" s="285"/>
      <c r="Q15" s="289"/>
      <c r="R15" s="287"/>
      <c r="S15" s="288"/>
      <c r="T15" s="288"/>
      <c r="U15" s="284"/>
      <c r="V15" s="285"/>
      <c r="W15" s="286"/>
      <c r="X15" s="287"/>
      <c r="Y15" s="285"/>
      <c r="Z15" s="288"/>
      <c r="AA15" s="284"/>
      <c r="AB15" s="285"/>
      <c r="AC15" s="286"/>
      <c r="AD15" s="284"/>
      <c r="AE15" s="288"/>
      <c r="AF15" s="286"/>
      <c r="AG15" s="287"/>
      <c r="AH15" s="285"/>
      <c r="AI15" s="286"/>
      <c r="AJ15" s="287"/>
      <c r="AK15" s="285"/>
      <c r="AL15" s="288"/>
      <c r="AM15" s="284"/>
      <c r="AN15" s="285"/>
      <c r="AO15" s="286"/>
      <c r="AP15" s="284"/>
      <c r="AQ15" s="288"/>
      <c r="AR15" s="286"/>
      <c r="AS15" s="284"/>
      <c r="AT15" s="285"/>
      <c r="AU15" s="286"/>
      <c r="AV15" s="287"/>
      <c r="AW15" s="285"/>
      <c r="AX15" s="288"/>
      <c r="AY15" s="284"/>
      <c r="AZ15" s="285"/>
      <c r="BA15" s="288"/>
      <c r="BB15" s="284"/>
      <c r="BC15" s="288"/>
      <c r="BD15" s="286"/>
      <c r="BE15" s="284"/>
      <c r="BF15" s="285"/>
      <c r="BG15" s="286"/>
      <c r="BH15" s="287"/>
      <c r="BI15" s="285"/>
      <c r="BJ15" s="288"/>
      <c r="BK15" s="284"/>
      <c r="BL15" s="285"/>
      <c r="BM15" s="286"/>
      <c r="BN15" s="284"/>
      <c r="BO15" s="288"/>
      <c r="BP15" s="286"/>
      <c r="BQ15" s="284"/>
      <c r="BR15" s="285"/>
      <c r="BS15" s="286"/>
      <c r="BT15" s="287"/>
      <c r="BU15" s="285"/>
      <c r="BV15" s="288"/>
      <c r="BW15" s="284"/>
      <c r="BX15" s="285"/>
      <c r="BY15" s="288"/>
      <c r="BZ15" s="284"/>
      <c r="CA15" s="288"/>
      <c r="CB15" s="286"/>
    </row>
    <row r="16" spans="1:80" ht="12.75" customHeight="1" thickBot="1">
      <c r="A16" s="795"/>
      <c r="B16" s="797"/>
      <c r="C16" s="706"/>
      <c r="D16" s="290" t="s">
        <v>201</v>
      </c>
      <c r="E16" s="268"/>
      <c r="F16" s="279"/>
      <c r="G16" s="269"/>
      <c r="H16" s="279"/>
      <c r="I16" s="155">
        <f>I23+I29</f>
        <v>392</v>
      </c>
      <c r="J16" s="544">
        <f>J23+J29</f>
        <v>6.032</v>
      </c>
      <c r="K16" s="544">
        <f>K23+K29</f>
        <v>4.334</v>
      </c>
      <c r="L16" s="155">
        <f aca="true" t="shared" si="2" ref="L16:BW16">L23+L29</f>
        <v>426.6120824472624</v>
      </c>
      <c r="M16" s="544">
        <f t="shared" si="2"/>
        <v>6.1209999999999996</v>
      </c>
      <c r="N16" s="545">
        <f t="shared" si="2"/>
        <v>4.427</v>
      </c>
      <c r="O16" s="155">
        <f t="shared" si="2"/>
        <v>405</v>
      </c>
      <c r="P16" s="544">
        <f t="shared" si="2"/>
        <v>5.747</v>
      </c>
      <c r="Q16" s="546">
        <f t="shared" si="2"/>
        <v>4.273</v>
      </c>
      <c r="R16" s="154">
        <f t="shared" si="2"/>
        <v>374</v>
      </c>
      <c r="S16" s="544">
        <f t="shared" si="2"/>
        <v>5.129999999999999</v>
      </c>
      <c r="T16" s="545">
        <f t="shared" si="2"/>
        <v>4.0969999999999995</v>
      </c>
      <c r="U16" s="155">
        <f t="shared" si="2"/>
        <v>259</v>
      </c>
      <c r="V16" s="544">
        <f t="shared" si="2"/>
        <v>3.34</v>
      </c>
      <c r="W16" s="546">
        <f t="shared" si="2"/>
        <v>3.524</v>
      </c>
      <c r="X16" s="154">
        <f t="shared" si="2"/>
        <v>221</v>
      </c>
      <c r="Y16" s="544">
        <f t="shared" si="2"/>
        <v>2.948</v>
      </c>
      <c r="Z16" s="545">
        <f t="shared" si="2"/>
        <v>3.384</v>
      </c>
      <c r="AA16" s="155">
        <f t="shared" si="2"/>
        <v>217</v>
      </c>
      <c r="AB16" s="544">
        <f t="shared" si="2"/>
        <v>2.9000000000000004</v>
      </c>
      <c r="AC16" s="546">
        <f t="shared" si="2"/>
        <v>3.3129999999999997</v>
      </c>
      <c r="AD16" s="155">
        <f t="shared" si="2"/>
        <v>225</v>
      </c>
      <c r="AE16" s="544">
        <f t="shared" si="2"/>
        <v>2.816</v>
      </c>
      <c r="AF16" s="546">
        <f t="shared" si="2"/>
        <v>3.234</v>
      </c>
      <c r="AG16" s="154">
        <f t="shared" si="2"/>
        <v>181</v>
      </c>
      <c r="AH16" s="544">
        <f t="shared" si="2"/>
        <v>2.271</v>
      </c>
      <c r="AI16" s="544">
        <f t="shared" si="2"/>
        <v>3.0140000000000002</v>
      </c>
      <c r="AJ16" s="155">
        <f t="shared" si="2"/>
        <v>196</v>
      </c>
      <c r="AK16" s="544">
        <f t="shared" si="2"/>
        <v>2.6579999999999995</v>
      </c>
      <c r="AL16" s="544">
        <f t="shared" si="2"/>
        <v>3.093</v>
      </c>
      <c r="AM16" s="155">
        <f t="shared" si="2"/>
        <v>345</v>
      </c>
      <c r="AN16" s="544">
        <f t="shared" si="2"/>
        <v>4.788</v>
      </c>
      <c r="AO16" s="544">
        <f t="shared" si="2"/>
        <v>3.7750000000000004</v>
      </c>
      <c r="AP16" s="155">
        <f t="shared" si="2"/>
        <v>242</v>
      </c>
      <c r="AQ16" s="544">
        <f t="shared" si="2"/>
        <v>2.9829999999999997</v>
      </c>
      <c r="AR16" s="544">
        <f t="shared" si="2"/>
        <v>3.199</v>
      </c>
      <c r="AS16" s="155">
        <f t="shared" si="2"/>
        <v>191</v>
      </c>
      <c r="AT16" s="544">
        <f t="shared" si="2"/>
        <v>2.402</v>
      </c>
      <c r="AU16" s="544">
        <f t="shared" si="2"/>
        <v>3.172</v>
      </c>
      <c r="AV16" s="155">
        <f t="shared" si="2"/>
        <v>246</v>
      </c>
      <c r="AW16" s="544">
        <f t="shared" si="2"/>
        <v>3.432</v>
      </c>
      <c r="AX16" s="544">
        <f t="shared" si="2"/>
        <v>3.4059999999999997</v>
      </c>
      <c r="AY16" s="155">
        <f t="shared" si="2"/>
        <v>411</v>
      </c>
      <c r="AZ16" s="544">
        <f t="shared" si="2"/>
        <v>5.839</v>
      </c>
      <c r="BA16" s="545">
        <f t="shared" si="2"/>
        <v>4.154</v>
      </c>
      <c r="BB16" s="155">
        <f t="shared" si="2"/>
        <v>429</v>
      </c>
      <c r="BC16" s="544">
        <f t="shared" si="2"/>
        <v>5.989000000000001</v>
      </c>
      <c r="BD16" s="546">
        <f t="shared" si="2"/>
        <v>4.229</v>
      </c>
      <c r="BE16" s="155">
        <f t="shared" si="2"/>
        <v>424</v>
      </c>
      <c r="BF16" s="544">
        <f t="shared" si="2"/>
        <v>6.013999999999999</v>
      </c>
      <c r="BG16" s="546">
        <f t="shared" si="2"/>
        <v>4.281</v>
      </c>
      <c r="BH16" s="154">
        <f t="shared" si="2"/>
        <v>410</v>
      </c>
      <c r="BI16" s="544">
        <f t="shared" si="2"/>
        <v>5.732999999999999</v>
      </c>
      <c r="BJ16" s="544">
        <f t="shared" si="2"/>
        <v>4.202</v>
      </c>
      <c r="BK16" s="155">
        <f t="shared" si="2"/>
        <v>386</v>
      </c>
      <c r="BL16" s="544">
        <f t="shared" si="2"/>
        <v>5.201</v>
      </c>
      <c r="BM16" s="544">
        <f t="shared" si="2"/>
        <v>4.048</v>
      </c>
      <c r="BN16" s="155">
        <f t="shared" si="2"/>
        <v>451</v>
      </c>
      <c r="BO16" s="544">
        <f t="shared" si="2"/>
        <v>6.414999999999999</v>
      </c>
      <c r="BP16" s="544">
        <f t="shared" si="2"/>
        <v>4.532</v>
      </c>
      <c r="BQ16" s="155">
        <f t="shared" si="2"/>
        <v>432</v>
      </c>
      <c r="BR16" s="544">
        <f t="shared" si="2"/>
        <v>6.147</v>
      </c>
      <c r="BS16" s="544">
        <f t="shared" si="2"/>
        <v>4.356</v>
      </c>
      <c r="BT16" s="155">
        <f t="shared" si="2"/>
        <v>328</v>
      </c>
      <c r="BU16" s="544">
        <f t="shared" si="2"/>
        <v>3.894</v>
      </c>
      <c r="BV16" s="544">
        <f t="shared" si="2"/>
        <v>3.4539999999999997</v>
      </c>
      <c r="BW16" s="155">
        <f t="shared" si="2"/>
        <v>334</v>
      </c>
      <c r="BX16" s="544">
        <f>BX23+BX29</f>
        <v>4.356</v>
      </c>
      <c r="BY16" s="545">
        <f>BY23+BY29</f>
        <v>3.503</v>
      </c>
      <c r="BZ16" s="155">
        <f>BZ23+BZ29</f>
        <v>404</v>
      </c>
      <c r="CA16" s="544">
        <f>CA23+CA29</f>
        <v>5.663</v>
      </c>
      <c r="CB16" s="546">
        <f>CB23+CB29</f>
        <v>3.965</v>
      </c>
    </row>
    <row r="17" spans="1:80" ht="12.75" customHeight="1" thickBot="1">
      <c r="A17" s="795"/>
      <c r="B17" s="794" t="s">
        <v>19</v>
      </c>
      <c r="C17" s="798" t="s">
        <v>20</v>
      </c>
      <c r="D17" s="799"/>
      <c r="E17" s="799"/>
      <c r="F17" s="820"/>
      <c r="G17" s="787"/>
      <c r="H17" s="788"/>
      <c r="I17" s="242" t="s">
        <v>3</v>
      </c>
      <c r="J17" s="243" t="s">
        <v>4</v>
      </c>
      <c r="K17" s="244" t="s">
        <v>5</v>
      </c>
      <c r="L17" s="291" t="s">
        <v>3</v>
      </c>
      <c r="M17" s="243" t="s">
        <v>4</v>
      </c>
      <c r="N17" s="292" t="s">
        <v>5</v>
      </c>
      <c r="O17" s="242" t="s">
        <v>3</v>
      </c>
      <c r="P17" s="243" t="s">
        <v>4</v>
      </c>
      <c r="Q17" s="244" t="s">
        <v>5</v>
      </c>
      <c r="R17" s="291" t="s">
        <v>3</v>
      </c>
      <c r="S17" s="243" t="s">
        <v>4</v>
      </c>
      <c r="T17" s="292" t="s">
        <v>5</v>
      </c>
      <c r="U17" s="242" t="s">
        <v>3</v>
      </c>
      <c r="V17" s="243" t="s">
        <v>4</v>
      </c>
      <c r="W17" s="244" t="s">
        <v>5</v>
      </c>
      <c r="X17" s="291" t="s">
        <v>3</v>
      </c>
      <c r="Y17" s="243" t="s">
        <v>4</v>
      </c>
      <c r="Z17" s="292" t="s">
        <v>5</v>
      </c>
      <c r="AA17" s="242" t="s">
        <v>3</v>
      </c>
      <c r="AB17" s="243" t="s">
        <v>4</v>
      </c>
      <c r="AC17" s="244" t="s">
        <v>5</v>
      </c>
      <c r="AD17" s="242" t="s">
        <v>3</v>
      </c>
      <c r="AE17" s="243" t="s">
        <v>4</v>
      </c>
      <c r="AF17" s="244" t="s">
        <v>5</v>
      </c>
      <c r="AG17" s="291" t="s">
        <v>3</v>
      </c>
      <c r="AH17" s="243" t="s">
        <v>4</v>
      </c>
      <c r="AI17" s="244" t="s">
        <v>5</v>
      </c>
      <c r="AJ17" s="291" t="s">
        <v>3</v>
      </c>
      <c r="AK17" s="243" t="s">
        <v>4</v>
      </c>
      <c r="AL17" s="292" t="s">
        <v>5</v>
      </c>
      <c r="AM17" s="242" t="s">
        <v>3</v>
      </c>
      <c r="AN17" s="243" t="s">
        <v>4</v>
      </c>
      <c r="AO17" s="244" t="s">
        <v>5</v>
      </c>
      <c r="AP17" s="242" t="s">
        <v>3</v>
      </c>
      <c r="AQ17" s="243" t="s">
        <v>4</v>
      </c>
      <c r="AR17" s="244" t="s">
        <v>5</v>
      </c>
      <c r="AS17" s="242" t="s">
        <v>3</v>
      </c>
      <c r="AT17" s="243" t="s">
        <v>4</v>
      </c>
      <c r="AU17" s="244" t="s">
        <v>5</v>
      </c>
      <c r="AV17" s="291" t="s">
        <v>3</v>
      </c>
      <c r="AW17" s="243" t="s">
        <v>4</v>
      </c>
      <c r="AX17" s="292" t="s">
        <v>5</v>
      </c>
      <c r="AY17" s="242" t="s">
        <v>3</v>
      </c>
      <c r="AZ17" s="243" t="s">
        <v>4</v>
      </c>
      <c r="BA17" s="292" t="s">
        <v>5</v>
      </c>
      <c r="BB17" s="242" t="s">
        <v>3</v>
      </c>
      <c r="BC17" s="243" t="s">
        <v>4</v>
      </c>
      <c r="BD17" s="244" t="s">
        <v>5</v>
      </c>
      <c r="BE17" s="242" t="s">
        <v>3</v>
      </c>
      <c r="BF17" s="243" t="s">
        <v>4</v>
      </c>
      <c r="BG17" s="244" t="s">
        <v>5</v>
      </c>
      <c r="BH17" s="291" t="s">
        <v>3</v>
      </c>
      <c r="BI17" s="243" t="s">
        <v>4</v>
      </c>
      <c r="BJ17" s="292" t="s">
        <v>5</v>
      </c>
      <c r="BK17" s="242" t="s">
        <v>3</v>
      </c>
      <c r="BL17" s="243" t="s">
        <v>4</v>
      </c>
      <c r="BM17" s="244" t="s">
        <v>5</v>
      </c>
      <c r="BN17" s="242" t="s">
        <v>3</v>
      </c>
      <c r="BO17" s="243" t="s">
        <v>4</v>
      </c>
      <c r="BP17" s="244" t="s">
        <v>5</v>
      </c>
      <c r="BQ17" s="242" t="s">
        <v>3</v>
      </c>
      <c r="BR17" s="243" t="s">
        <v>4</v>
      </c>
      <c r="BS17" s="244" t="s">
        <v>5</v>
      </c>
      <c r="BT17" s="291" t="s">
        <v>3</v>
      </c>
      <c r="BU17" s="243" t="s">
        <v>4</v>
      </c>
      <c r="BV17" s="292" t="s">
        <v>5</v>
      </c>
      <c r="BW17" s="242" t="s">
        <v>3</v>
      </c>
      <c r="BX17" s="243" t="s">
        <v>4</v>
      </c>
      <c r="BY17" s="292" t="s">
        <v>5</v>
      </c>
      <c r="BZ17" s="242" t="s">
        <v>3</v>
      </c>
      <c r="CA17" s="243" t="s">
        <v>4</v>
      </c>
      <c r="CB17" s="244" t="s">
        <v>5</v>
      </c>
    </row>
    <row r="18" spans="1:80" ht="12.75" customHeight="1" thickBot="1">
      <c r="A18" s="795"/>
      <c r="B18" s="795"/>
      <c r="C18" s="804"/>
      <c r="D18" s="805"/>
      <c r="E18" s="805"/>
      <c r="F18" s="821"/>
      <c r="G18" s="328"/>
      <c r="H18" s="331"/>
      <c r="I18" s="598" t="s">
        <v>6</v>
      </c>
      <c r="J18" s="599" t="s">
        <v>7</v>
      </c>
      <c r="K18" s="600" t="s">
        <v>8</v>
      </c>
      <c r="L18" s="293" t="s">
        <v>6</v>
      </c>
      <c r="M18" s="296" t="s">
        <v>7</v>
      </c>
      <c r="N18" s="294" t="s">
        <v>8</v>
      </c>
      <c r="O18" s="295" t="s">
        <v>6</v>
      </c>
      <c r="P18" s="296" t="s">
        <v>7</v>
      </c>
      <c r="Q18" s="297" t="s">
        <v>8</v>
      </c>
      <c r="R18" s="293" t="s">
        <v>6</v>
      </c>
      <c r="S18" s="296" t="s">
        <v>7</v>
      </c>
      <c r="T18" s="294" t="s">
        <v>8</v>
      </c>
      <c r="U18" s="295" t="s">
        <v>6</v>
      </c>
      <c r="V18" s="296" t="s">
        <v>7</v>
      </c>
      <c r="W18" s="297" t="s">
        <v>8</v>
      </c>
      <c r="X18" s="293" t="s">
        <v>6</v>
      </c>
      <c r="Y18" s="296" t="s">
        <v>7</v>
      </c>
      <c r="Z18" s="294" t="s">
        <v>8</v>
      </c>
      <c r="AA18" s="295" t="s">
        <v>6</v>
      </c>
      <c r="AB18" s="296" t="s">
        <v>7</v>
      </c>
      <c r="AC18" s="297" t="s">
        <v>8</v>
      </c>
      <c r="AD18" s="295" t="s">
        <v>6</v>
      </c>
      <c r="AE18" s="296" t="s">
        <v>7</v>
      </c>
      <c r="AF18" s="297" t="s">
        <v>8</v>
      </c>
      <c r="AG18" s="293" t="s">
        <v>6</v>
      </c>
      <c r="AH18" s="296" t="s">
        <v>7</v>
      </c>
      <c r="AI18" s="297" t="s">
        <v>8</v>
      </c>
      <c r="AJ18" s="293" t="s">
        <v>6</v>
      </c>
      <c r="AK18" s="296" t="s">
        <v>7</v>
      </c>
      <c r="AL18" s="294" t="s">
        <v>8</v>
      </c>
      <c r="AM18" s="295" t="s">
        <v>6</v>
      </c>
      <c r="AN18" s="296" t="s">
        <v>7</v>
      </c>
      <c r="AO18" s="297" t="s">
        <v>8</v>
      </c>
      <c r="AP18" s="295" t="s">
        <v>6</v>
      </c>
      <c r="AQ18" s="296" t="s">
        <v>7</v>
      </c>
      <c r="AR18" s="297" t="s">
        <v>8</v>
      </c>
      <c r="AS18" s="295" t="s">
        <v>6</v>
      </c>
      <c r="AT18" s="296" t="s">
        <v>7</v>
      </c>
      <c r="AU18" s="297" t="s">
        <v>8</v>
      </c>
      <c r="AV18" s="293" t="s">
        <v>6</v>
      </c>
      <c r="AW18" s="296" t="s">
        <v>7</v>
      </c>
      <c r="AX18" s="294" t="s">
        <v>8</v>
      </c>
      <c r="AY18" s="295" t="s">
        <v>6</v>
      </c>
      <c r="AZ18" s="296" t="s">
        <v>7</v>
      </c>
      <c r="BA18" s="294" t="s">
        <v>8</v>
      </c>
      <c r="BB18" s="295" t="s">
        <v>6</v>
      </c>
      <c r="BC18" s="296" t="s">
        <v>7</v>
      </c>
      <c r="BD18" s="297" t="s">
        <v>8</v>
      </c>
      <c r="BE18" s="295" t="s">
        <v>6</v>
      </c>
      <c r="BF18" s="296" t="s">
        <v>7</v>
      </c>
      <c r="BG18" s="297" t="s">
        <v>8</v>
      </c>
      <c r="BH18" s="293" t="s">
        <v>6</v>
      </c>
      <c r="BI18" s="296" t="s">
        <v>7</v>
      </c>
      <c r="BJ18" s="294" t="s">
        <v>8</v>
      </c>
      <c r="BK18" s="295" t="s">
        <v>6</v>
      </c>
      <c r="BL18" s="296" t="s">
        <v>7</v>
      </c>
      <c r="BM18" s="297" t="s">
        <v>8</v>
      </c>
      <c r="BN18" s="295" t="s">
        <v>6</v>
      </c>
      <c r="BO18" s="296" t="s">
        <v>7</v>
      </c>
      <c r="BP18" s="297" t="s">
        <v>8</v>
      </c>
      <c r="BQ18" s="295" t="s">
        <v>6</v>
      </c>
      <c r="BR18" s="296" t="s">
        <v>7</v>
      </c>
      <c r="BS18" s="297" t="s">
        <v>8</v>
      </c>
      <c r="BT18" s="293" t="s">
        <v>6</v>
      </c>
      <c r="BU18" s="296" t="s">
        <v>7</v>
      </c>
      <c r="BV18" s="294" t="s">
        <v>8</v>
      </c>
      <c r="BW18" s="295" t="s">
        <v>6</v>
      </c>
      <c r="BX18" s="296" t="s">
        <v>7</v>
      </c>
      <c r="BY18" s="294" t="s">
        <v>8</v>
      </c>
      <c r="BZ18" s="295" t="s">
        <v>6</v>
      </c>
      <c r="CA18" s="296" t="s">
        <v>7</v>
      </c>
      <c r="CB18" s="297" t="s">
        <v>8</v>
      </c>
    </row>
    <row r="19" spans="1:80" ht="12.75" customHeight="1">
      <c r="A19" s="795"/>
      <c r="B19" s="795"/>
      <c r="C19" s="822" t="s">
        <v>202</v>
      </c>
      <c r="D19" s="823"/>
      <c r="E19" s="298" t="s">
        <v>28</v>
      </c>
      <c r="F19" s="273"/>
      <c r="G19" s="273"/>
      <c r="H19" s="274"/>
      <c r="I19" s="299">
        <v>19</v>
      </c>
      <c r="J19" s="300">
        <v>0.31</v>
      </c>
      <c r="K19" s="301">
        <v>0.39</v>
      </c>
      <c r="L19" s="299">
        <v>24.292079524439373</v>
      </c>
      <c r="M19" s="300">
        <v>0.35</v>
      </c>
      <c r="N19" s="302">
        <v>0.439</v>
      </c>
      <c r="O19" s="303">
        <v>22</v>
      </c>
      <c r="P19" s="300">
        <v>0.304</v>
      </c>
      <c r="Q19" s="301">
        <v>0.352</v>
      </c>
      <c r="R19" s="299">
        <v>23</v>
      </c>
      <c r="S19" s="300">
        <v>0.315</v>
      </c>
      <c r="T19" s="302">
        <v>0.34</v>
      </c>
      <c r="U19" s="303">
        <v>24</v>
      </c>
      <c r="V19" s="300">
        <v>0.306</v>
      </c>
      <c r="W19" s="301">
        <v>0.334</v>
      </c>
      <c r="X19" s="299">
        <v>22</v>
      </c>
      <c r="Y19" s="300">
        <v>0.281</v>
      </c>
      <c r="Z19" s="302">
        <v>0.293</v>
      </c>
      <c r="AA19" s="303">
        <v>21</v>
      </c>
      <c r="AB19" s="300">
        <v>0.264</v>
      </c>
      <c r="AC19" s="301">
        <v>0.306</v>
      </c>
      <c r="AD19" s="303">
        <v>20</v>
      </c>
      <c r="AE19" s="300">
        <v>0.252</v>
      </c>
      <c r="AF19" s="301">
        <v>0.297</v>
      </c>
      <c r="AG19" s="299">
        <v>21</v>
      </c>
      <c r="AH19" s="300">
        <v>0.26</v>
      </c>
      <c r="AI19" s="301">
        <v>0.258</v>
      </c>
      <c r="AJ19" s="299">
        <v>22</v>
      </c>
      <c r="AK19" s="300">
        <v>0.292</v>
      </c>
      <c r="AL19" s="302">
        <v>0.297</v>
      </c>
      <c r="AM19" s="303">
        <v>23</v>
      </c>
      <c r="AN19" s="300">
        <v>0.323</v>
      </c>
      <c r="AO19" s="301">
        <v>0.346</v>
      </c>
      <c r="AP19" s="303">
        <v>24</v>
      </c>
      <c r="AQ19" s="300">
        <v>0.296</v>
      </c>
      <c r="AR19" s="301">
        <v>0.295</v>
      </c>
      <c r="AS19" s="303">
        <v>23</v>
      </c>
      <c r="AT19" s="300">
        <v>0.283</v>
      </c>
      <c r="AU19" s="301">
        <v>0.29</v>
      </c>
      <c r="AV19" s="299">
        <v>21</v>
      </c>
      <c r="AW19" s="300">
        <v>0.289</v>
      </c>
      <c r="AX19" s="302">
        <v>0.288</v>
      </c>
      <c r="AY19" s="303">
        <v>23</v>
      </c>
      <c r="AZ19" s="300">
        <v>0.329</v>
      </c>
      <c r="BA19" s="302">
        <v>0.34</v>
      </c>
      <c r="BB19" s="303">
        <v>26</v>
      </c>
      <c r="BC19" s="300">
        <v>0.36</v>
      </c>
      <c r="BD19" s="301">
        <v>0.356</v>
      </c>
      <c r="BE19" s="303">
        <v>23</v>
      </c>
      <c r="BF19" s="300">
        <v>0.326</v>
      </c>
      <c r="BG19" s="301">
        <v>0.333</v>
      </c>
      <c r="BH19" s="299">
        <v>24</v>
      </c>
      <c r="BI19" s="300">
        <v>0.334</v>
      </c>
      <c r="BJ19" s="302">
        <v>0.364</v>
      </c>
      <c r="BK19" s="303">
        <v>24</v>
      </c>
      <c r="BL19" s="300">
        <v>0.327</v>
      </c>
      <c r="BM19" s="301">
        <v>0.348</v>
      </c>
      <c r="BN19" s="303">
        <v>19</v>
      </c>
      <c r="BO19" s="300">
        <v>0.26</v>
      </c>
      <c r="BP19" s="301">
        <v>0.369</v>
      </c>
      <c r="BQ19" s="303">
        <v>21</v>
      </c>
      <c r="BR19" s="300">
        <v>0.305</v>
      </c>
      <c r="BS19" s="301">
        <v>0.336</v>
      </c>
      <c r="BT19" s="299">
        <v>26</v>
      </c>
      <c r="BU19" s="300">
        <v>0.343</v>
      </c>
      <c r="BV19" s="302">
        <v>0.33</v>
      </c>
      <c r="BW19" s="303">
        <v>20</v>
      </c>
      <c r="BX19" s="300">
        <v>0.295</v>
      </c>
      <c r="BY19" s="302">
        <v>0.325</v>
      </c>
      <c r="BZ19" s="303">
        <v>23</v>
      </c>
      <c r="CA19" s="300">
        <v>0.344</v>
      </c>
      <c r="CB19" s="304">
        <v>0.344</v>
      </c>
    </row>
    <row r="20" spans="1:80" ht="13.5" customHeight="1">
      <c r="A20" s="795"/>
      <c r="B20" s="795"/>
      <c r="C20" s="824" t="s">
        <v>203</v>
      </c>
      <c r="D20" s="825"/>
      <c r="E20" s="305" t="s">
        <v>41</v>
      </c>
      <c r="F20" s="306"/>
      <c r="G20" s="264"/>
      <c r="H20" s="265"/>
      <c r="I20" s="112">
        <v>157</v>
      </c>
      <c r="J20" s="49">
        <v>2.61</v>
      </c>
      <c r="K20" s="78">
        <v>1.305</v>
      </c>
      <c r="L20" s="112">
        <v>183.2316855557713</v>
      </c>
      <c r="M20" s="49">
        <v>2.64</v>
      </c>
      <c r="N20" s="307">
        <v>1.32</v>
      </c>
      <c r="O20" s="111">
        <v>170</v>
      </c>
      <c r="P20" s="49">
        <v>2.4</v>
      </c>
      <c r="Q20" s="78">
        <v>1.295</v>
      </c>
      <c r="R20" s="112">
        <v>144</v>
      </c>
      <c r="S20" s="307">
        <v>1.995</v>
      </c>
      <c r="T20" s="307">
        <v>1.164</v>
      </c>
      <c r="U20" s="111">
        <v>57</v>
      </c>
      <c r="V20" s="49">
        <v>0.72</v>
      </c>
      <c r="W20" s="78">
        <v>0.78</v>
      </c>
      <c r="X20" s="112">
        <v>39</v>
      </c>
      <c r="Y20" s="49">
        <v>0.495</v>
      </c>
      <c r="Z20" s="307">
        <v>0.75</v>
      </c>
      <c r="AA20" s="111">
        <v>39</v>
      </c>
      <c r="AB20" s="49">
        <v>0.495</v>
      </c>
      <c r="AC20" s="78">
        <v>0.75</v>
      </c>
      <c r="AD20" s="111">
        <v>37</v>
      </c>
      <c r="AE20" s="307">
        <v>0.465</v>
      </c>
      <c r="AF20" s="78">
        <v>0.735</v>
      </c>
      <c r="AG20" s="112">
        <v>24</v>
      </c>
      <c r="AH20" s="49">
        <v>0.3</v>
      </c>
      <c r="AI20" s="78">
        <v>0.7</v>
      </c>
      <c r="AJ20" s="112">
        <v>29</v>
      </c>
      <c r="AK20" s="49">
        <v>0.39</v>
      </c>
      <c r="AL20" s="307">
        <v>0.72</v>
      </c>
      <c r="AM20" s="111">
        <v>121</v>
      </c>
      <c r="AN20" s="49">
        <v>1.695</v>
      </c>
      <c r="AO20" s="78">
        <v>1.04</v>
      </c>
      <c r="AP20" s="111">
        <v>42</v>
      </c>
      <c r="AQ20" s="307">
        <v>0.51</v>
      </c>
      <c r="AR20" s="78">
        <v>0.72</v>
      </c>
      <c r="AS20" s="111">
        <v>25</v>
      </c>
      <c r="AT20" s="49">
        <v>0.315</v>
      </c>
      <c r="AU20" s="78">
        <v>0.71</v>
      </c>
      <c r="AV20" s="112">
        <v>67</v>
      </c>
      <c r="AW20" s="49">
        <v>0.93</v>
      </c>
      <c r="AX20" s="307">
        <v>0.87</v>
      </c>
      <c r="AY20" s="111">
        <v>171</v>
      </c>
      <c r="AZ20" s="49">
        <v>2.46</v>
      </c>
      <c r="BA20" s="307">
        <v>1.28</v>
      </c>
      <c r="BB20" s="111">
        <v>182</v>
      </c>
      <c r="BC20" s="307">
        <v>2.52</v>
      </c>
      <c r="BD20" s="78">
        <v>1.32</v>
      </c>
      <c r="BE20" s="111">
        <v>179</v>
      </c>
      <c r="BF20" s="49">
        <v>2.52</v>
      </c>
      <c r="BG20" s="78">
        <v>1.35</v>
      </c>
      <c r="BH20" s="112">
        <v>163</v>
      </c>
      <c r="BI20" s="49">
        <v>2.295</v>
      </c>
      <c r="BJ20" s="307">
        <v>1.24</v>
      </c>
      <c r="BK20" s="111">
        <v>140</v>
      </c>
      <c r="BL20" s="49">
        <v>1.935</v>
      </c>
      <c r="BM20" s="78">
        <v>1.16</v>
      </c>
      <c r="BN20" s="111">
        <v>211</v>
      </c>
      <c r="BO20" s="307">
        <v>2.94</v>
      </c>
      <c r="BP20" s="78">
        <v>1.47</v>
      </c>
      <c r="BQ20" s="111">
        <v>190</v>
      </c>
      <c r="BR20" s="49">
        <v>2.73</v>
      </c>
      <c r="BS20" s="78">
        <v>1.39</v>
      </c>
      <c r="BT20" s="112">
        <v>79</v>
      </c>
      <c r="BU20" s="49">
        <v>1.02</v>
      </c>
      <c r="BV20" s="307">
        <v>0.75</v>
      </c>
      <c r="BW20" s="111">
        <v>105</v>
      </c>
      <c r="BX20" s="49">
        <v>1.575</v>
      </c>
      <c r="BY20" s="307">
        <v>0.81</v>
      </c>
      <c r="BZ20" s="111">
        <v>154</v>
      </c>
      <c r="CA20" s="307">
        <v>2.265</v>
      </c>
      <c r="CB20" s="30">
        <v>1.05</v>
      </c>
    </row>
    <row r="21" spans="1:80" ht="12.75" customHeight="1">
      <c r="A21" s="795"/>
      <c r="B21" s="795"/>
      <c r="C21" s="824" t="s">
        <v>204</v>
      </c>
      <c r="D21" s="825"/>
      <c r="E21" s="305" t="s">
        <v>42</v>
      </c>
      <c r="F21" s="264"/>
      <c r="G21" s="264"/>
      <c r="H21" s="265"/>
      <c r="I21" s="112">
        <v>35</v>
      </c>
      <c r="J21" s="49">
        <v>0.58</v>
      </c>
      <c r="K21" s="78">
        <v>0.57</v>
      </c>
      <c r="L21" s="112">
        <v>40.94950548405494</v>
      </c>
      <c r="M21" s="49">
        <v>0.59</v>
      </c>
      <c r="N21" s="307">
        <v>0.58</v>
      </c>
      <c r="O21" s="111">
        <v>41</v>
      </c>
      <c r="P21" s="49">
        <v>0.58</v>
      </c>
      <c r="Q21" s="78">
        <v>0.57</v>
      </c>
      <c r="R21" s="112">
        <v>38</v>
      </c>
      <c r="S21" s="307">
        <v>0.53</v>
      </c>
      <c r="T21" s="307">
        <v>0.58</v>
      </c>
      <c r="U21" s="111">
        <v>39</v>
      </c>
      <c r="V21" s="49">
        <v>0.49</v>
      </c>
      <c r="W21" s="78">
        <v>0.57</v>
      </c>
      <c r="X21" s="112">
        <v>37</v>
      </c>
      <c r="Y21" s="49">
        <v>0.48</v>
      </c>
      <c r="Z21" s="307">
        <v>0.57</v>
      </c>
      <c r="AA21" s="111">
        <v>37</v>
      </c>
      <c r="AB21" s="49">
        <v>0.47</v>
      </c>
      <c r="AC21" s="78">
        <v>0.57</v>
      </c>
      <c r="AD21" s="111">
        <v>36</v>
      </c>
      <c r="AE21" s="307">
        <v>0.45</v>
      </c>
      <c r="AF21" s="78">
        <v>0.56</v>
      </c>
      <c r="AG21" s="112">
        <v>30</v>
      </c>
      <c r="AH21" s="49">
        <v>0.38</v>
      </c>
      <c r="AI21" s="78">
        <v>0.54</v>
      </c>
      <c r="AJ21" s="112">
        <v>36</v>
      </c>
      <c r="AK21" s="49">
        <v>0.49</v>
      </c>
      <c r="AL21" s="307">
        <v>0.53</v>
      </c>
      <c r="AM21" s="111">
        <v>39</v>
      </c>
      <c r="AN21" s="49">
        <v>0.55</v>
      </c>
      <c r="AO21" s="78">
        <v>0.53</v>
      </c>
      <c r="AP21" s="111">
        <v>40</v>
      </c>
      <c r="AQ21" s="307">
        <v>0.49</v>
      </c>
      <c r="AR21" s="78">
        <v>0.51</v>
      </c>
      <c r="AS21" s="111">
        <v>30</v>
      </c>
      <c r="AT21" s="49">
        <v>0.38</v>
      </c>
      <c r="AU21" s="78">
        <v>0.52</v>
      </c>
      <c r="AV21" s="112">
        <v>32</v>
      </c>
      <c r="AW21" s="49">
        <v>0.45</v>
      </c>
      <c r="AX21" s="307">
        <v>0.52</v>
      </c>
      <c r="AY21" s="111">
        <v>38</v>
      </c>
      <c r="AZ21" s="49">
        <v>0.54</v>
      </c>
      <c r="BA21" s="307">
        <v>0.53</v>
      </c>
      <c r="BB21" s="111">
        <v>42</v>
      </c>
      <c r="BC21" s="307">
        <v>0.58</v>
      </c>
      <c r="BD21" s="78">
        <v>0.54</v>
      </c>
      <c r="BE21" s="111">
        <v>43</v>
      </c>
      <c r="BF21" s="49">
        <v>0.61</v>
      </c>
      <c r="BG21" s="78">
        <v>0.55</v>
      </c>
      <c r="BH21" s="112">
        <v>42</v>
      </c>
      <c r="BI21" s="49">
        <v>0.59</v>
      </c>
      <c r="BJ21" s="307">
        <v>0.55</v>
      </c>
      <c r="BK21" s="111">
        <v>41</v>
      </c>
      <c r="BL21" s="49">
        <v>0.57</v>
      </c>
      <c r="BM21" s="78">
        <v>0.55</v>
      </c>
      <c r="BN21" s="111">
        <v>40</v>
      </c>
      <c r="BO21" s="307">
        <v>0.56</v>
      </c>
      <c r="BP21" s="78">
        <v>0.57</v>
      </c>
      <c r="BQ21" s="111">
        <v>40</v>
      </c>
      <c r="BR21" s="49">
        <v>0.58</v>
      </c>
      <c r="BS21" s="78">
        <v>0.57</v>
      </c>
      <c r="BT21" s="112">
        <v>42</v>
      </c>
      <c r="BU21" s="49">
        <v>0.54</v>
      </c>
      <c r="BV21" s="307">
        <v>0.55</v>
      </c>
      <c r="BW21" s="111">
        <v>28</v>
      </c>
      <c r="BX21" s="49">
        <v>0.42</v>
      </c>
      <c r="BY21" s="307">
        <v>0.51</v>
      </c>
      <c r="BZ21" s="111">
        <v>46</v>
      </c>
      <c r="CA21" s="307">
        <v>0.68</v>
      </c>
      <c r="CB21" s="30">
        <v>0.58</v>
      </c>
    </row>
    <row r="22" spans="1:80" ht="12.75" customHeight="1">
      <c r="A22" s="795"/>
      <c r="B22" s="795"/>
      <c r="C22" s="324" t="s">
        <v>122</v>
      </c>
      <c r="D22" s="325"/>
      <c r="E22" s="305" t="s">
        <v>29</v>
      </c>
      <c r="F22" s="264"/>
      <c r="G22" s="264"/>
      <c r="H22" s="265"/>
      <c r="I22" s="112">
        <v>0</v>
      </c>
      <c r="J22" s="49">
        <v>0.002</v>
      </c>
      <c r="K22" s="78">
        <v>0.001</v>
      </c>
      <c r="L22" s="112">
        <v>0.13881188299679642</v>
      </c>
      <c r="M22" s="49">
        <v>0.002</v>
      </c>
      <c r="N22" s="307">
        <v>0.002</v>
      </c>
      <c r="O22" s="111">
        <v>0</v>
      </c>
      <c r="P22" s="49">
        <v>0.003</v>
      </c>
      <c r="Q22" s="78">
        <v>0.001</v>
      </c>
      <c r="R22" s="112">
        <v>0</v>
      </c>
      <c r="S22" s="307">
        <v>0.002</v>
      </c>
      <c r="T22" s="307">
        <v>0.002</v>
      </c>
      <c r="U22" s="111">
        <v>0</v>
      </c>
      <c r="V22" s="49">
        <v>0.002</v>
      </c>
      <c r="W22" s="78">
        <v>0.001</v>
      </c>
      <c r="X22" s="112">
        <v>0</v>
      </c>
      <c r="Y22" s="49">
        <v>0.002</v>
      </c>
      <c r="Z22" s="307">
        <v>0.002</v>
      </c>
      <c r="AA22" s="111">
        <v>0</v>
      </c>
      <c r="AB22" s="49">
        <v>0.003</v>
      </c>
      <c r="AC22" s="78">
        <v>0.002</v>
      </c>
      <c r="AD22" s="111">
        <v>0</v>
      </c>
      <c r="AE22" s="307">
        <v>0.003</v>
      </c>
      <c r="AF22" s="78">
        <v>0.001</v>
      </c>
      <c r="AG22" s="112">
        <v>0</v>
      </c>
      <c r="AH22" s="49">
        <v>0.002</v>
      </c>
      <c r="AI22" s="78">
        <v>0.002</v>
      </c>
      <c r="AJ22" s="112">
        <v>0</v>
      </c>
      <c r="AK22" s="49">
        <v>0.003</v>
      </c>
      <c r="AL22" s="307">
        <v>0.002</v>
      </c>
      <c r="AM22" s="111">
        <v>0</v>
      </c>
      <c r="AN22" s="49">
        <v>0.002</v>
      </c>
      <c r="AO22" s="78">
        <v>0.002</v>
      </c>
      <c r="AP22" s="111">
        <v>0</v>
      </c>
      <c r="AQ22" s="307">
        <v>0.002</v>
      </c>
      <c r="AR22" s="78">
        <v>0.002</v>
      </c>
      <c r="AS22" s="111">
        <v>0</v>
      </c>
      <c r="AT22" s="49">
        <v>0.003</v>
      </c>
      <c r="AU22" s="78">
        <v>0.002</v>
      </c>
      <c r="AV22" s="112">
        <v>0</v>
      </c>
      <c r="AW22" s="49">
        <v>0.003</v>
      </c>
      <c r="AX22" s="307">
        <v>0.003</v>
      </c>
      <c r="AY22" s="111">
        <v>0</v>
      </c>
      <c r="AZ22" s="49">
        <v>0.002</v>
      </c>
      <c r="BA22" s="307">
        <v>0.002</v>
      </c>
      <c r="BB22" s="111">
        <v>0</v>
      </c>
      <c r="BC22" s="307">
        <v>0.003</v>
      </c>
      <c r="BD22" s="78">
        <v>0.002</v>
      </c>
      <c r="BE22" s="111">
        <v>0</v>
      </c>
      <c r="BF22" s="49">
        <v>0.002</v>
      </c>
      <c r="BG22" s="78">
        <v>0.002</v>
      </c>
      <c r="BH22" s="112">
        <v>0</v>
      </c>
      <c r="BI22" s="49">
        <v>0.002</v>
      </c>
      <c r="BJ22" s="307">
        <v>0.002</v>
      </c>
      <c r="BK22" s="111">
        <v>0</v>
      </c>
      <c r="BL22" s="49">
        <v>0.002</v>
      </c>
      <c r="BM22" s="78">
        <v>0.001</v>
      </c>
      <c r="BN22" s="111">
        <v>0</v>
      </c>
      <c r="BO22" s="307">
        <v>0.002</v>
      </c>
      <c r="BP22" s="78">
        <v>0.002</v>
      </c>
      <c r="BQ22" s="111">
        <v>0</v>
      </c>
      <c r="BR22" s="49">
        <v>0.002</v>
      </c>
      <c r="BS22" s="78">
        <v>0.001</v>
      </c>
      <c r="BT22" s="112">
        <v>0</v>
      </c>
      <c r="BU22" s="49">
        <v>0.002</v>
      </c>
      <c r="BV22" s="307">
        <v>0.002</v>
      </c>
      <c r="BW22" s="111">
        <v>0</v>
      </c>
      <c r="BX22" s="49">
        <v>0.002</v>
      </c>
      <c r="BY22" s="307">
        <v>0.001</v>
      </c>
      <c r="BZ22" s="111">
        <v>0</v>
      </c>
      <c r="CA22" s="307">
        <v>0.002</v>
      </c>
      <c r="CB22" s="30">
        <v>0.002</v>
      </c>
    </row>
    <row r="23" spans="1:80" s="122" customFormat="1" ht="12.75" customHeight="1">
      <c r="A23" s="795"/>
      <c r="B23" s="795"/>
      <c r="C23" s="326"/>
      <c r="D23" s="601" t="s">
        <v>72</v>
      </c>
      <c r="E23" s="602"/>
      <c r="F23" s="603"/>
      <c r="G23" s="603"/>
      <c r="H23" s="604"/>
      <c r="I23" s="605">
        <v>211</v>
      </c>
      <c r="J23" s="492">
        <v>3.502</v>
      </c>
      <c r="K23" s="606">
        <v>2.2659999999999996</v>
      </c>
      <c r="L23" s="607">
        <v>248.6120824472624</v>
      </c>
      <c r="M23" s="492">
        <v>3.582</v>
      </c>
      <c r="N23" s="608">
        <v>2.3409999999999997</v>
      </c>
      <c r="O23" s="609">
        <v>233</v>
      </c>
      <c r="P23" s="492">
        <v>3.287</v>
      </c>
      <c r="Q23" s="606">
        <v>2.2179999999999995</v>
      </c>
      <c r="R23" s="605">
        <v>205</v>
      </c>
      <c r="S23" s="492">
        <v>2.8419999999999996</v>
      </c>
      <c r="T23" s="608">
        <v>2.086</v>
      </c>
      <c r="U23" s="609">
        <v>120</v>
      </c>
      <c r="V23" s="492">
        <v>1.518</v>
      </c>
      <c r="W23" s="606">
        <v>1.685</v>
      </c>
      <c r="X23" s="605">
        <v>98</v>
      </c>
      <c r="Y23" s="492">
        <v>1.258</v>
      </c>
      <c r="Z23" s="608">
        <v>1.615</v>
      </c>
      <c r="AA23" s="609">
        <v>97</v>
      </c>
      <c r="AB23" s="492">
        <v>1.232</v>
      </c>
      <c r="AC23" s="606">
        <v>1.628</v>
      </c>
      <c r="AD23" s="609">
        <v>93</v>
      </c>
      <c r="AE23" s="492">
        <v>1.17</v>
      </c>
      <c r="AF23" s="606">
        <v>1.593</v>
      </c>
      <c r="AG23" s="605">
        <v>75</v>
      </c>
      <c r="AH23" s="492">
        <v>0.9420000000000001</v>
      </c>
      <c r="AI23" s="492">
        <v>1.5</v>
      </c>
      <c r="AJ23" s="607">
        <v>87</v>
      </c>
      <c r="AK23" s="492">
        <v>1.1749999999999998</v>
      </c>
      <c r="AL23" s="492">
        <v>1.549</v>
      </c>
      <c r="AM23" s="607">
        <v>183</v>
      </c>
      <c r="AN23" s="492">
        <v>2.5700000000000003</v>
      </c>
      <c r="AO23" s="492">
        <v>1.9180000000000001</v>
      </c>
      <c r="AP23" s="607">
        <v>106</v>
      </c>
      <c r="AQ23" s="492">
        <v>1.298</v>
      </c>
      <c r="AR23" s="492">
        <v>1.527</v>
      </c>
      <c r="AS23" s="607">
        <v>78</v>
      </c>
      <c r="AT23" s="492">
        <v>0.981</v>
      </c>
      <c r="AU23" s="492">
        <v>1.522</v>
      </c>
      <c r="AV23" s="607">
        <v>120</v>
      </c>
      <c r="AW23" s="492">
        <v>1.672</v>
      </c>
      <c r="AX23" s="492">
        <v>1.6809999999999998</v>
      </c>
      <c r="AY23" s="607">
        <v>232</v>
      </c>
      <c r="AZ23" s="492">
        <v>3.331</v>
      </c>
      <c r="BA23" s="608">
        <v>2.152</v>
      </c>
      <c r="BB23" s="609">
        <v>250</v>
      </c>
      <c r="BC23" s="492">
        <v>3.463</v>
      </c>
      <c r="BD23" s="606">
        <v>2.218</v>
      </c>
      <c r="BE23" s="609">
        <v>245</v>
      </c>
      <c r="BF23" s="492">
        <v>3.4579999999999997</v>
      </c>
      <c r="BG23" s="606">
        <v>2.235</v>
      </c>
      <c r="BH23" s="605">
        <v>229</v>
      </c>
      <c r="BI23" s="492">
        <v>3.2209999999999996</v>
      </c>
      <c r="BJ23" s="492">
        <v>2.1559999999999997</v>
      </c>
      <c r="BK23" s="607">
        <v>205</v>
      </c>
      <c r="BL23" s="492">
        <v>2.8339999999999996</v>
      </c>
      <c r="BM23" s="492">
        <v>2.0589999999999997</v>
      </c>
      <c r="BN23" s="607">
        <v>270</v>
      </c>
      <c r="BO23" s="492">
        <v>3.762</v>
      </c>
      <c r="BP23" s="492">
        <v>2.4109999999999996</v>
      </c>
      <c r="BQ23" s="607">
        <v>251</v>
      </c>
      <c r="BR23" s="492">
        <v>3.617</v>
      </c>
      <c r="BS23" s="492">
        <v>2.2969999999999997</v>
      </c>
      <c r="BT23" s="607">
        <v>147</v>
      </c>
      <c r="BU23" s="492">
        <v>1.905</v>
      </c>
      <c r="BV23" s="492">
        <v>1.6320000000000001</v>
      </c>
      <c r="BW23" s="607">
        <v>153</v>
      </c>
      <c r="BX23" s="492">
        <v>2.292</v>
      </c>
      <c r="BY23" s="608">
        <v>1.646</v>
      </c>
      <c r="BZ23" s="609">
        <v>223</v>
      </c>
      <c r="CA23" s="492">
        <v>3.291</v>
      </c>
      <c r="CB23" s="489">
        <v>1.9760000000000002</v>
      </c>
    </row>
    <row r="24" spans="1:80" ht="12.75" customHeight="1" thickBot="1">
      <c r="A24" s="795"/>
      <c r="B24" s="795"/>
      <c r="C24" s="610"/>
      <c r="D24" s="611"/>
      <c r="E24" s="612"/>
      <c r="F24" s="328"/>
      <c r="G24" s="328"/>
      <c r="H24" s="329"/>
      <c r="I24" s="613"/>
      <c r="J24" s="614"/>
      <c r="K24" s="279"/>
      <c r="L24" s="615"/>
      <c r="M24" s="328"/>
      <c r="N24" s="269"/>
      <c r="O24" s="616"/>
      <c r="P24" s="328"/>
      <c r="Q24" s="279"/>
      <c r="R24" s="615"/>
      <c r="S24" s="328"/>
      <c r="T24" s="269"/>
      <c r="U24" s="616"/>
      <c r="V24" s="614"/>
      <c r="W24" s="279"/>
      <c r="X24" s="615"/>
      <c r="Y24" s="328"/>
      <c r="Z24" s="269"/>
      <c r="AA24" s="616"/>
      <c r="AB24" s="328"/>
      <c r="AC24" s="279"/>
      <c r="AD24" s="616"/>
      <c r="AE24" s="328"/>
      <c r="AF24" s="279"/>
      <c r="AG24" s="615"/>
      <c r="AH24" s="614"/>
      <c r="AI24" s="279"/>
      <c r="AJ24" s="615"/>
      <c r="AK24" s="328"/>
      <c r="AL24" s="269"/>
      <c r="AM24" s="616"/>
      <c r="AN24" s="328"/>
      <c r="AO24" s="279"/>
      <c r="AP24" s="616"/>
      <c r="AQ24" s="328"/>
      <c r="AR24" s="279"/>
      <c r="AS24" s="616"/>
      <c r="AT24" s="614"/>
      <c r="AU24" s="279"/>
      <c r="AV24" s="615"/>
      <c r="AW24" s="328"/>
      <c r="AX24" s="269"/>
      <c r="AY24" s="616"/>
      <c r="AZ24" s="328"/>
      <c r="BA24" s="269"/>
      <c r="BB24" s="616"/>
      <c r="BC24" s="328"/>
      <c r="BD24" s="279"/>
      <c r="BE24" s="616"/>
      <c r="BF24" s="614"/>
      <c r="BG24" s="279"/>
      <c r="BH24" s="615"/>
      <c r="BI24" s="328"/>
      <c r="BJ24" s="269"/>
      <c r="BK24" s="616"/>
      <c r="BL24" s="328"/>
      <c r="BM24" s="279"/>
      <c r="BN24" s="616"/>
      <c r="BO24" s="328"/>
      <c r="BP24" s="279"/>
      <c r="BQ24" s="616"/>
      <c r="BR24" s="614"/>
      <c r="BS24" s="279"/>
      <c r="BT24" s="615"/>
      <c r="BU24" s="328"/>
      <c r="BV24" s="269"/>
      <c r="BW24" s="616"/>
      <c r="BX24" s="328"/>
      <c r="BY24" s="269"/>
      <c r="BZ24" s="616"/>
      <c r="CA24" s="328"/>
      <c r="CB24" s="279"/>
    </row>
    <row r="25" spans="1:80" ht="12" customHeight="1">
      <c r="A25" s="795"/>
      <c r="B25" s="795"/>
      <c r="C25" s="826" t="s">
        <v>205</v>
      </c>
      <c r="D25" s="827"/>
      <c r="E25" s="298" t="s">
        <v>53</v>
      </c>
      <c r="F25" s="273"/>
      <c r="G25" s="273"/>
      <c r="H25" s="274"/>
      <c r="I25" s="313">
        <v>32</v>
      </c>
      <c r="J25" s="314">
        <v>0.444</v>
      </c>
      <c r="K25" s="315">
        <v>0.315</v>
      </c>
      <c r="L25" s="313">
        <v>32</v>
      </c>
      <c r="M25" s="314">
        <v>0.454</v>
      </c>
      <c r="N25" s="316">
        <v>0.316</v>
      </c>
      <c r="O25" s="317">
        <v>32</v>
      </c>
      <c r="P25" s="314">
        <v>0.455</v>
      </c>
      <c r="Q25" s="315">
        <v>0.322</v>
      </c>
      <c r="R25" s="313">
        <v>33</v>
      </c>
      <c r="S25" s="316">
        <v>0.443</v>
      </c>
      <c r="T25" s="316">
        <v>0.308</v>
      </c>
      <c r="U25" s="317">
        <v>32</v>
      </c>
      <c r="V25" s="314">
        <v>0.418</v>
      </c>
      <c r="W25" s="315">
        <v>0.307</v>
      </c>
      <c r="X25" s="313">
        <v>30</v>
      </c>
      <c r="Y25" s="314">
        <v>0.416</v>
      </c>
      <c r="Z25" s="316">
        <v>0.307</v>
      </c>
      <c r="AA25" s="317">
        <v>31</v>
      </c>
      <c r="AB25" s="314">
        <v>0.424</v>
      </c>
      <c r="AC25" s="315">
        <v>0.264</v>
      </c>
      <c r="AD25" s="317">
        <v>34</v>
      </c>
      <c r="AE25" s="316">
        <v>0.422</v>
      </c>
      <c r="AF25" s="315">
        <v>0.26</v>
      </c>
      <c r="AG25" s="313">
        <v>33</v>
      </c>
      <c r="AH25" s="314">
        <v>0.415</v>
      </c>
      <c r="AI25" s="315">
        <v>0.227</v>
      </c>
      <c r="AJ25" s="313">
        <v>31</v>
      </c>
      <c r="AK25" s="314">
        <v>0.42</v>
      </c>
      <c r="AL25" s="316">
        <v>0.233</v>
      </c>
      <c r="AM25" s="317">
        <v>34</v>
      </c>
      <c r="AN25" s="314">
        <v>0.465</v>
      </c>
      <c r="AO25" s="315">
        <v>0.255</v>
      </c>
      <c r="AP25" s="317">
        <v>35</v>
      </c>
      <c r="AQ25" s="316">
        <v>0.432</v>
      </c>
      <c r="AR25" s="315">
        <v>0.231</v>
      </c>
      <c r="AS25" s="317">
        <v>34</v>
      </c>
      <c r="AT25" s="314">
        <v>0.429</v>
      </c>
      <c r="AU25" s="315">
        <v>0.228</v>
      </c>
      <c r="AV25" s="313">
        <v>31</v>
      </c>
      <c r="AW25" s="314">
        <v>0.428</v>
      </c>
      <c r="AX25" s="316">
        <v>0.214</v>
      </c>
      <c r="AY25" s="317">
        <v>33</v>
      </c>
      <c r="AZ25" s="314">
        <v>0.46</v>
      </c>
      <c r="BA25" s="316">
        <v>0.26</v>
      </c>
      <c r="BB25" s="317">
        <v>33</v>
      </c>
      <c r="BC25" s="316">
        <v>0.464</v>
      </c>
      <c r="BD25" s="315">
        <v>0.24</v>
      </c>
      <c r="BE25" s="317">
        <v>33</v>
      </c>
      <c r="BF25" s="314">
        <v>0.464</v>
      </c>
      <c r="BG25" s="315">
        <v>0.254</v>
      </c>
      <c r="BH25" s="313">
        <v>32</v>
      </c>
      <c r="BI25" s="314">
        <v>0.45</v>
      </c>
      <c r="BJ25" s="316">
        <v>0.245</v>
      </c>
      <c r="BK25" s="317">
        <v>32</v>
      </c>
      <c r="BL25" s="314">
        <v>0.455</v>
      </c>
      <c r="BM25" s="315">
        <v>0.247</v>
      </c>
      <c r="BN25" s="317">
        <v>32</v>
      </c>
      <c r="BO25" s="316">
        <v>0.456</v>
      </c>
      <c r="BP25" s="315">
        <v>0.25</v>
      </c>
      <c r="BQ25" s="317">
        <v>32</v>
      </c>
      <c r="BR25" s="314">
        <v>0.457</v>
      </c>
      <c r="BS25" s="315">
        <v>0.247</v>
      </c>
      <c r="BT25" s="313">
        <v>32</v>
      </c>
      <c r="BU25" s="314">
        <v>0.447</v>
      </c>
      <c r="BV25" s="316">
        <v>0.241</v>
      </c>
      <c r="BW25" s="317">
        <v>32</v>
      </c>
      <c r="BX25" s="314">
        <v>0.449</v>
      </c>
      <c r="BY25" s="316">
        <v>0.228</v>
      </c>
      <c r="BZ25" s="317">
        <v>32</v>
      </c>
      <c r="CA25" s="316">
        <v>0.453</v>
      </c>
      <c r="CB25" s="286">
        <v>0.256</v>
      </c>
    </row>
    <row r="26" spans="1:80" ht="12" customHeight="1">
      <c r="A26" s="795"/>
      <c r="B26" s="795"/>
      <c r="C26" s="824" t="s">
        <v>206</v>
      </c>
      <c r="D26" s="825"/>
      <c r="E26" s="305" t="s">
        <v>52</v>
      </c>
      <c r="F26" s="264"/>
      <c r="G26" s="264"/>
      <c r="H26" s="265"/>
      <c r="I26" s="319">
        <v>120</v>
      </c>
      <c r="J26" s="320">
        <v>1.68</v>
      </c>
      <c r="K26" s="321">
        <v>1.35</v>
      </c>
      <c r="L26" s="319">
        <v>118</v>
      </c>
      <c r="M26" s="320">
        <v>1.68</v>
      </c>
      <c r="N26" s="322">
        <v>1.356</v>
      </c>
      <c r="O26" s="323">
        <v>112</v>
      </c>
      <c r="P26" s="320">
        <v>1.599</v>
      </c>
      <c r="Q26" s="321">
        <v>1.32</v>
      </c>
      <c r="R26" s="319">
        <v>109</v>
      </c>
      <c r="S26" s="322">
        <v>1.47</v>
      </c>
      <c r="T26" s="322">
        <v>1.29</v>
      </c>
      <c r="U26" s="323">
        <v>82</v>
      </c>
      <c r="V26" s="320">
        <v>1.07</v>
      </c>
      <c r="W26" s="321">
        <v>1.13</v>
      </c>
      <c r="X26" s="319">
        <v>70</v>
      </c>
      <c r="Y26" s="320">
        <v>0.96</v>
      </c>
      <c r="Z26" s="322">
        <v>1.06</v>
      </c>
      <c r="AA26" s="323">
        <v>67</v>
      </c>
      <c r="AB26" s="320">
        <v>0.93</v>
      </c>
      <c r="AC26" s="321">
        <v>1.02</v>
      </c>
      <c r="AD26" s="323">
        <v>72</v>
      </c>
      <c r="AE26" s="322">
        <v>0.9</v>
      </c>
      <c r="AF26" s="321">
        <v>0.97</v>
      </c>
      <c r="AG26" s="319">
        <v>50</v>
      </c>
      <c r="AH26" s="320">
        <v>0.62</v>
      </c>
      <c r="AI26" s="321">
        <v>0.885</v>
      </c>
      <c r="AJ26" s="319">
        <v>51</v>
      </c>
      <c r="AK26" s="320">
        <v>0.69</v>
      </c>
      <c r="AL26" s="322">
        <v>0.91</v>
      </c>
      <c r="AM26" s="323">
        <v>99</v>
      </c>
      <c r="AN26" s="320">
        <v>1.35</v>
      </c>
      <c r="AO26" s="321">
        <v>1.2</v>
      </c>
      <c r="AP26" s="323">
        <v>68</v>
      </c>
      <c r="AQ26" s="322">
        <v>0.84</v>
      </c>
      <c r="AR26" s="321">
        <v>1.04</v>
      </c>
      <c r="AS26" s="323">
        <v>54</v>
      </c>
      <c r="AT26" s="320">
        <v>0.68</v>
      </c>
      <c r="AU26" s="321">
        <v>1.02</v>
      </c>
      <c r="AV26" s="319">
        <v>66</v>
      </c>
      <c r="AW26" s="320">
        <v>0.92</v>
      </c>
      <c r="AX26" s="322">
        <v>1.11</v>
      </c>
      <c r="AY26" s="323">
        <v>115</v>
      </c>
      <c r="AZ26" s="320">
        <v>1.605</v>
      </c>
      <c r="BA26" s="322">
        <v>1.33</v>
      </c>
      <c r="BB26" s="323">
        <v>114</v>
      </c>
      <c r="BC26" s="322">
        <v>1.61</v>
      </c>
      <c r="BD26" s="321">
        <v>1.32</v>
      </c>
      <c r="BE26" s="323">
        <v>112</v>
      </c>
      <c r="BF26" s="320">
        <v>1.6</v>
      </c>
      <c r="BG26" s="321">
        <v>1.33</v>
      </c>
      <c r="BH26" s="319">
        <v>120</v>
      </c>
      <c r="BI26" s="320">
        <v>1.59</v>
      </c>
      <c r="BJ26" s="322">
        <v>1.34</v>
      </c>
      <c r="BK26" s="323">
        <v>120</v>
      </c>
      <c r="BL26" s="320">
        <v>1.43</v>
      </c>
      <c r="BM26" s="321">
        <v>1.29</v>
      </c>
      <c r="BN26" s="323">
        <v>120</v>
      </c>
      <c r="BO26" s="322">
        <v>1.725</v>
      </c>
      <c r="BP26" s="321">
        <v>1.42</v>
      </c>
      <c r="BQ26" s="323">
        <v>120</v>
      </c>
      <c r="BR26" s="320">
        <v>1.64</v>
      </c>
      <c r="BS26" s="321">
        <v>1.36</v>
      </c>
      <c r="BT26" s="319">
        <v>120</v>
      </c>
      <c r="BU26" s="320">
        <v>1.11</v>
      </c>
      <c r="BV26" s="322">
        <v>1.13</v>
      </c>
      <c r="BW26" s="323">
        <v>120</v>
      </c>
      <c r="BX26" s="320">
        <v>1.28</v>
      </c>
      <c r="BY26" s="322">
        <v>1.205</v>
      </c>
      <c r="BZ26" s="323">
        <v>120</v>
      </c>
      <c r="CA26" s="322">
        <v>1.545</v>
      </c>
      <c r="CB26" s="265">
        <v>1.3</v>
      </c>
    </row>
    <row r="27" spans="1:80" ht="12.75" customHeight="1">
      <c r="A27" s="795"/>
      <c r="B27" s="795"/>
      <c r="C27" s="824" t="s">
        <v>207</v>
      </c>
      <c r="D27" s="825"/>
      <c r="E27" s="305" t="s">
        <v>30</v>
      </c>
      <c r="F27" s="264"/>
      <c r="G27" s="264"/>
      <c r="H27" s="265"/>
      <c r="I27" s="319">
        <v>29</v>
      </c>
      <c r="J27" s="320">
        <v>0.4</v>
      </c>
      <c r="K27" s="321">
        <v>0.4</v>
      </c>
      <c r="L27" s="319">
        <v>28</v>
      </c>
      <c r="M27" s="320">
        <v>0.4</v>
      </c>
      <c r="N27" s="322">
        <v>0.41</v>
      </c>
      <c r="O27" s="323">
        <v>28</v>
      </c>
      <c r="P27" s="320">
        <v>0.4</v>
      </c>
      <c r="Q27" s="321">
        <v>0.41</v>
      </c>
      <c r="R27" s="319">
        <v>27</v>
      </c>
      <c r="S27" s="322">
        <v>0.37</v>
      </c>
      <c r="T27" s="322">
        <v>0.41</v>
      </c>
      <c r="U27" s="323">
        <v>25</v>
      </c>
      <c r="V27" s="320">
        <v>0.33</v>
      </c>
      <c r="W27" s="321">
        <v>0.4</v>
      </c>
      <c r="X27" s="319">
        <v>23</v>
      </c>
      <c r="Y27" s="320">
        <v>0.31</v>
      </c>
      <c r="Z27" s="322">
        <v>0.4</v>
      </c>
      <c r="AA27" s="323">
        <v>22</v>
      </c>
      <c r="AB27" s="320">
        <v>0.31</v>
      </c>
      <c r="AC27" s="321">
        <v>0.4</v>
      </c>
      <c r="AD27" s="323">
        <v>26</v>
      </c>
      <c r="AE27" s="322">
        <v>0.32</v>
      </c>
      <c r="AF27" s="321">
        <v>0.41</v>
      </c>
      <c r="AG27" s="319">
        <v>23</v>
      </c>
      <c r="AH27" s="320">
        <v>0.29</v>
      </c>
      <c r="AI27" s="321">
        <v>0.4</v>
      </c>
      <c r="AJ27" s="319">
        <v>27</v>
      </c>
      <c r="AK27" s="320">
        <v>0.37</v>
      </c>
      <c r="AL27" s="322">
        <v>0.4</v>
      </c>
      <c r="AM27" s="323">
        <v>29</v>
      </c>
      <c r="AN27" s="320">
        <v>0.4</v>
      </c>
      <c r="AO27" s="321">
        <v>0.4</v>
      </c>
      <c r="AP27" s="323">
        <v>33</v>
      </c>
      <c r="AQ27" s="322">
        <v>0.41</v>
      </c>
      <c r="AR27" s="321">
        <v>0.4</v>
      </c>
      <c r="AS27" s="323">
        <v>25</v>
      </c>
      <c r="AT27" s="320">
        <v>0.31</v>
      </c>
      <c r="AU27" s="321">
        <v>0.4</v>
      </c>
      <c r="AV27" s="319">
        <v>29</v>
      </c>
      <c r="AW27" s="320">
        <v>0.41</v>
      </c>
      <c r="AX27" s="322">
        <v>0.4</v>
      </c>
      <c r="AY27" s="323">
        <v>31</v>
      </c>
      <c r="AZ27" s="320">
        <v>0.44</v>
      </c>
      <c r="BA27" s="322">
        <v>0.41</v>
      </c>
      <c r="BB27" s="323">
        <v>32</v>
      </c>
      <c r="BC27" s="322">
        <v>0.45</v>
      </c>
      <c r="BD27" s="321">
        <v>0.45</v>
      </c>
      <c r="BE27" s="323">
        <v>34</v>
      </c>
      <c r="BF27" s="320">
        <v>0.49</v>
      </c>
      <c r="BG27" s="321">
        <v>0.46</v>
      </c>
      <c r="BH27" s="319">
        <v>29</v>
      </c>
      <c r="BI27" s="320">
        <v>0.47</v>
      </c>
      <c r="BJ27" s="322">
        <v>0.46</v>
      </c>
      <c r="BK27" s="323">
        <v>29</v>
      </c>
      <c r="BL27" s="320">
        <v>0.48</v>
      </c>
      <c r="BM27" s="321">
        <v>0.45</v>
      </c>
      <c r="BN27" s="323">
        <v>29</v>
      </c>
      <c r="BO27" s="322">
        <v>0.47</v>
      </c>
      <c r="BP27" s="321">
        <v>0.45</v>
      </c>
      <c r="BQ27" s="323">
        <v>29</v>
      </c>
      <c r="BR27" s="320">
        <v>0.43</v>
      </c>
      <c r="BS27" s="321">
        <v>0.45</v>
      </c>
      <c r="BT27" s="319">
        <v>29</v>
      </c>
      <c r="BU27" s="320">
        <v>0.43</v>
      </c>
      <c r="BV27" s="322">
        <v>0.45</v>
      </c>
      <c r="BW27" s="323">
        <v>29</v>
      </c>
      <c r="BX27" s="320">
        <v>0.33</v>
      </c>
      <c r="BY27" s="322">
        <v>0.42</v>
      </c>
      <c r="BZ27" s="323">
        <v>29</v>
      </c>
      <c r="CA27" s="322">
        <v>0.37</v>
      </c>
      <c r="CB27" s="265">
        <v>0.43</v>
      </c>
    </row>
    <row r="28" spans="1:80" ht="12" customHeight="1">
      <c r="A28" s="795"/>
      <c r="B28" s="795"/>
      <c r="C28" s="324" t="s">
        <v>127</v>
      </c>
      <c r="D28" s="325"/>
      <c r="E28" s="305" t="s">
        <v>55</v>
      </c>
      <c r="F28" s="264"/>
      <c r="G28" s="264"/>
      <c r="H28" s="265"/>
      <c r="I28" s="319">
        <v>0</v>
      </c>
      <c r="J28" s="320">
        <v>0.006</v>
      </c>
      <c r="K28" s="321">
        <v>0.003</v>
      </c>
      <c r="L28" s="319">
        <v>0</v>
      </c>
      <c r="M28" s="320">
        <v>0.005</v>
      </c>
      <c r="N28" s="322">
        <v>0.004</v>
      </c>
      <c r="O28" s="323">
        <v>0</v>
      </c>
      <c r="P28" s="320">
        <v>0.006</v>
      </c>
      <c r="Q28" s="321">
        <v>0.003</v>
      </c>
      <c r="R28" s="319">
        <v>0</v>
      </c>
      <c r="S28" s="322">
        <v>0.005</v>
      </c>
      <c r="T28" s="322">
        <v>0.003</v>
      </c>
      <c r="U28" s="323">
        <v>0</v>
      </c>
      <c r="V28" s="320">
        <v>0.004</v>
      </c>
      <c r="W28" s="321">
        <v>0.002</v>
      </c>
      <c r="X28" s="319">
        <v>0</v>
      </c>
      <c r="Y28" s="320">
        <v>0.004</v>
      </c>
      <c r="Z28" s="322">
        <v>0.002</v>
      </c>
      <c r="AA28" s="323">
        <v>0</v>
      </c>
      <c r="AB28" s="320">
        <v>0.004</v>
      </c>
      <c r="AC28" s="321">
        <v>0.001</v>
      </c>
      <c r="AD28" s="323">
        <v>0</v>
      </c>
      <c r="AE28" s="322">
        <v>0.004</v>
      </c>
      <c r="AF28" s="321">
        <v>0.001</v>
      </c>
      <c r="AG28" s="319">
        <v>0</v>
      </c>
      <c r="AH28" s="320">
        <v>0.004</v>
      </c>
      <c r="AI28" s="321">
        <v>0.002</v>
      </c>
      <c r="AJ28" s="319">
        <v>0</v>
      </c>
      <c r="AK28" s="320">
        <v>0.003</v>
      </c>
      <c r="AL28" s="322">
        <v>0.001</v>
      </c>
      <c r="AM28" s="323">
        <v>0</v>
      </c>
      <c r="AN28" s="320">
        <v>0.003</v>
      </c>
      <c r="AO28" s="321">
        <v>0.002</v>
      </c>
      <c r="AP28" s="323">
        <v>0</v>
      </c>
      <c r="AQ28" s="322">
        <v>0.003</v>
      </c>
      <c r="AR28" s="321">
        <v>0.001</v>
      </c>
      <c r="AS28" s="323">
        <v>0</v>
      </c>
      <c r="AT28" s="320">
        <v>0.002</v>
      </c>
      <c r="AU28" s="321">
        <v>0.002</v>
      </c>
      <c r="AV28" s="319">
        <v>0</v>
      </c>
      <c r="AW28" s="320">
        <v>0.002</v>
      </c>
      <c r="AX28" s="322">
        <v>0.001</v>
      </c>
      <c r="AY28" s="323">
        <v>0</v>
      </c>
      <c r="AZ28" s="320">
        <v>0.003</v>
      </c>
      <c r="BA28" s="322">
        <v>0.002</v>
      </c>
      <c r="BB28" s="323">
        <v>0</v>
      </c>
      <c r="BC28" s="322">
        <v>0.002</v>
      </c>
      <c r="BD28" s="321">
        <v>0.001</v>
      </c>
      <c r="BE28" s="323">
        <v>0</v>
      </c>
      <c r="BF28" s="320">
        <v>0.002</v>
      </c>
      <c r="BG28" s="321">
        <v>0.002</v>
      </c>
      <c r="BH28" s="319">
        <v>0</v>
      </c>
      <c r="BI28" s="320">
        <v>0.002</v>
      </c>
      <c r="BJ28" s="322">
        <v>0.001</v>
      </c>
      <c r="BK28" s="323">
        <v>0</v>
      </c>
      <c r="BL28" s="320">
        <v>0.002</v>
      </c>
      <c r="BM28" s="321">
        <v>0.002</v>
      </c>
      <c r="BN28" s="323">
        <v>0</v>
      </c>
      <c r="BO28" s="322">
        <v>0.002</v>
      </c>
      <c r="BP28" s="321">
        <v>0.001</v>
      </c>
      <c r="BQ28" s="323">
        <v>0</v>
      </c>
      <c r="BR28" s="320">
        <v>0.003</v>
      </c>
      <c r="BS28" s="321">
        <v>0.002</v>
      </c>
      <c r="BT28" s="319">
        <v>0</v>
      </c>
      <c r="BU28" s="320">
        <v>0.002</v>
      </c>
      <c r="BV28" s="322">
        <v>0.001</v>
      </c>
      <c r="BW28" s="323">
        <v>0</v>
      </c>
      <c r="BX28" s="320">
        <v>0.005</v>
      </c>
      <c r="BY28" s="322">
        <v>0.004</v>
      </c>
      <c r="BZ28" s="323">
        <v>0</v>
      </c>
      <c r="CA28" s="322">
        <v>0.004</v>
      </c>
      <c r="CB28" s="265">
        <v>0.003</v>
      </c>
    </row>
    <row r="29" spans="1:80" s="122" customFormat="1" ht="12.75" customHeight="1" thickBot="1">
      <c r="A29" s="795"/>
      <c r="B29" s="795"/>
      <c r="C29" s="326"/>
      <c r="D29" s="601" t="s">
        <v>72</v>
      </c>
      <c r="E29" s="617"/>
      <c r="F29" s="618"/>
      <c r="G29" s="618"/>
      <c r="H29" s="619"/>
      <c r="I29" s="620">
        <v>181</v>
      </c>
      <c r="J29" s="621">
        <v>2.53</v>
      </c>
      <c r="K29" s="621">
        <v>2.068</v>
      </c>
      <c r="L29" s="622">
        <v>178</v>
      </c>
      <c r="M29" s="621">
        <v>2.5389999999999997</v>
      </c>
      <c r="N29" s="623">
        <v>2.0860000000000003</v>
      </c>
      <c r="O29" s="624">
        <v>172</v>
      </c>
      <c r="P29" s="625">
        <v>2.4599999999999995</v>
      </c>
      <c r="Q29" s="626">
        <v>2.055</v>
      </c>
      <c r="R29" s="620">
        <v>169</v>
      </c>
      <c r="S29" s="621">
        <v>2.288</v>
      </c>
      <c r="T29" s="623">
        <v>2.011</v>
      </c>
      <c r="U29" s="624">
        <v>139</v>
      </c>
      <c r="V29" s="625">
        <v>1.822</v>
      </c>
      <c r="W29" s="626">
        <v>1.8389999999999997</v>
      </c>
      <c r="X29" s="620">
        <v>123</v>
      </c>
      <c r="Y29" s="621">
        <v>1.69</v>
      </c>
      <c r="Z29" s="623">
        <v>1.769</v>
      </c>
      <c r="AA29" s="627">
        <v>120</v>
      </c>
      <c r="AB29" s="621">
        <v>1.6680000000000001</v>
      </c>
      <c r="AC29" s="628">
        <v>1.685</v>
      </c>
      <c r="AD29" s="627">
        <v>132</v>
      </c>
      <c r="AE29" s="621">
        <v>1.6460000000000001</v>
      </c>
      <c r="AF29" s="628">
        <v>1.6409999999999998</v>
      </c>
      <c r="AG29" s="620">
        <v>106</v>
      </c>
      <c r="AH29" s="621">
        <v>1.329</v>
      </c>
      <c r="AI29" s="621">
        <v>1.514</v>
      </c>
      <c r="AJ29" s="622">
        <v>109</v>
      </c>
      <c r="AK29" s="621">
        <v>1.4829999999999999</v>
      </c>
      <c r="AL29" s="621">
        <v>1.544</v>
      </c>
      <c r="AM29" s="622">
        <v>162</v>
      </c>
      <c r="AN29" s="621">
        <v>2.2180000000000004</v>
      </c>
      <c r="AO29" s="621">
        <v>1.857</v>
      </c>
      <c r="AP29" s="622">
        <v>136</v>
      </c>
      <c r="AQ29" s="621">
        <v>1.6849999999999998</v>
      </c>
      <c r="AR29" s="621">
        <v>1.6720000000000002</v>
      </c>
      <c r="AS29" s="622">
        <v>113</v>
      </c>
      <c r="AT29" s="621">
        <v>1.421</v>
      </c>
      <c r="AU29" s="621">
        <v>1.6500000000000001</v>
      </c>
      <c r="AV29" s="622">
        <v>126</v>
      </c>
      <c r="AW29" s="621">
        <v>1.76</v>
      </c>
      <c r="AX29" s="621">
        <v>1.725</v>
      </c>
      <c r="AY29" s="622">
        <v>179</v>
      </c>
      <c r="AZ29" s="621">
        <v>2.508</v>
      </c>
      <c r="BA29" s="623">
        <v>2.002</v>
      </c>
      <c r="BB29" s="627">
        <v>179</v>
      </c>
      <c r="BC29" s="621">
        <v>2.5260000000000002</v>
      </c>
      <c r="BD29" s="628">
        <v>2.011</v>
      </c>
      <c r="BE29" s="627">
        <v>179</v>
      </c>
      <c r="BF29" s="621">
        <v>2.556</v>
      </c>
      <c r="BG29" s="628">
        <v>2.046</v>
      </c>
      <c r="BH29" s="620">
        <v>181</v>
      </c>
      <c r="BI29" s="621">
        <v>2.5119999999999996</v>
      </c>
      <c r="BJ29" s="621">
        <v>2.046</v>
      </c>
      <c r="BK29" s="622">
        <v>181</v>
      </c>
      <c r="BL29" s="621">
        <v>2.367</v>
      </c>
      <c r="BM29" s="621">
        <v>1.9889999999999999</v>
      </c>
      <c r="BN29" s="622">
        <v>181</v>
      </c>
      <c r="BO29" s="621">
        <v>2.6529999999999996</v>
      </c>
      <c r="BP29" s="621">
        <v>2.121</v>
      </c>
      <c r="BQ29" s="622">
        <v>181</v>
      </c>
      <c r="BR29" s="621">
        <v>2.5300000000000002</v>
      </c>
      <c r="BS29" s="621">
        <v>2.059</v>
      </c>
      <c r="BT29" s="622">
        <v>181</v>
      </c>
      <c r="BU29" s="621">
        <v>1.989</v>
      </c>
      <c r="BV29" s="621">
        <v>1.8219999999999998</v>
      </c>
      <c r="BW29" s="622">
        <v>181</v>
      </c>
      <c r="BX29" s="621">
        <v>2.064</v>
      </c>
      <c r="BY29" s="623">
        <v>1.857</v>
      </c>
      <c r="BZ29" s="627">
        <v>181</v>
      </c>
      <c r="CA29" s="621">
        <v>2.372</v>
      </c>
      <c r="CB29" s="628">
        <v>1.9889999999999999</v>
      </c>
    </row>
    <row r="30" spans="1:80" ht="13.5" customHeight="1">
      <c r="A30" s="795"/>
      <c r="B30" s="798" t="s">
        <v>31</v>
      </c>
      <c r="C30" s="799"/>
      <c r="D30" s="800"/>
      <c r="E30" s="828" t="s">
        <v>34</v>
      </c>
      <c r="F30" s="829"/>
      <c r="G30" s="829"/>
      <c r="H30" s="830"/>
      <c r="I30" s="272"/>
      <c r="J30" s="273"/>
      <c r="K30" s="274"/>
      <c r="L30" s="275"/>
      <c r="M30" s="273"/>
      <c r="N30" s="276"/>
      <c r="O30" s="272"/>
      <c r="P30" s="273"/>
      <c r="Q30" s="274"/>
      <c r="R30" s="275"/>
      <c r="S30" s="276"/>
      <c r="T30" s="274"/>
      <c r="U30" s="272"/>
      <c r="V30" s="273"/>
      <c r="W30" s="274"/>
      <c r="X30" s="275"/>
      <c r="Y30" s="273"/>
      <c r="Z30" s="276"/>
      <c r="AA30" s="272"/>
      <c r="AB30" s="273"/>
      <c r="AC30" s="274"/>
      <c r="AD30" s="272"/>
      <c r="AE30" s="276"/>
      <c r="AF30" s="274"/>
      <c r="AG30" s="275"/>
      <c r="AH30" s="273"/>
      <c r="AI30" s="274"/>
      <c r="AJ30" s="275"/>
      <c r="AK30" s="273"/>
      <c r="AL30" s="276"/>
      <c r="AM30" s="272"/>
      <c r="AN30" s="273"/>
      <c r="AO30" s="274"/>
      <c r="AP30" s="275"/>
      <c r="AQ30" s="276"/>
      <c r="AR30" s="274"/>
      <c r="AS30" s="272"/>
      <c r="AT30" s="273"/>
      <c r="AU30" s="274"/>
      <c r="AV30" s="275"/>
      <c r="AW30" s="273"/>
      <c r="AX30" s="276"/>
      <c r="AY30" s="272"/>
      <c r="AZ30" s="273"/>
      <c r="BA30" s="276"/>
      <c r="BB30" s="272"/>
      <c r="BC30" s="276"/>
      <c r="BD30" s="274"/>
      <c r="BE30" s="272"/>
      <c r="BF30" s="273"/>
      <c r="BG30" s="274"/>
      <c r="BH30" s="275"/>
      <c r="BI30" s="273"/>
      <c r="BJ30" s="276"/>
      <c r="BK30" s="318"/>
      <c r="BL30" s="273"/>
      <c r="BM30" s="274"/>
      <c r="BN30" s="275"/>
      <c r="BO30" s="276"/>
      <c r="BP30" s="274"/>
      <c r="BQ30" s="272"/>
      <c r="BR30" s="273"/>
      <c r="BS30" s="274"/>
      <c r="BT30" s="275"/>
      <c r="BU30" s="273"/>
      <c r="BV30" s="276"/>
      <c r="BW30" s="272"/>
      <c r="BX30" s="273"/>
      <c r="BY30" s="276"/>
      <c r="BZ30" s="272"/>
      <c r="CA30" s="276"/>
      <c r="CB30" s="274"/>
    </row>
    <row r="31" spans="1:80" ht="12.75" customHeight="1" thickBot="1">
      <c r="A31" s="795"/>
      <c r="B31" s="811" t="s">
        <v>32</v>
      </c>
      <c r="C31" s="831"/>
      <c r="D31" s="817"/>
      <c r="E31" s="832" t="s">
        <v>34</v>
      </c>
      <c r="F31" s="833"/>
      <c r="G31" s="833"/>
      <c r="H31" s="834"/>
      <c r="I31" s="327"/>
      <c r="J31" s="328"/>
      <c r="K31" s="329"/>
      <c r="L31" s="330"/>
      <c r="M31" s="328"/>
      <c r="N31" s="331"/>
      <c r="O31" s="327"/>
      <c r="P31" s="328"/>
      <c r="Q31" s="329"/>
      <c r="R31" s="330"/>
      <c r="S31" s="331"/>
      <c r="T31" s="329"/>
      <c r="U31" s="327"/>
      <c r="V31" s="328"/>
      <c r="W31" s="329"/>
      <c r="X31" s="330"/>
      <c r="Y31" s="328"/>
      <c r="Z31" s="331"/>
      <c r="AA31" s="327"/>
      <c r="AB31" s="328"/>
      <c r="AC31" s="329"/>
      <c r="AD31" s="327"/>
      <c r="AE31" s="331"/>
      <c r="AF31" s="329"/>
      <c r="AG31" s="330"/>
      <c r="AH31" s="328"/>
      <c r="AI31" s="329"/>
      <c r="AJ31" s="330"/>
      <c r="AK31" s="328"/>
      <c r="AL31" s="331"/>
      <c r="AM31" s="327"/>
      <c r="AN31" s="328"/>
      <c r="AO31" s="329"/>
      <c r="AP31" s="330"/>
      <c r="AQ31" s="331"/>
      <c r="AR31" s="329"/>
      <c r="AS31" s="327"/>
      <c r="AT31" s="328"/>
      <c r="AU31" s="329"/>
      <c r="AV31" s="330"/>
      <c r="AW31" s="328"/>
      <c r="AX31" s="331"/>
      <c r="AY31" s="327"/>
      <c r="AZ31" s="328"/>
      <c r="BA31" s="331"/>
      <c r="BB31" s="327"/>
      <c r="BC31" s="331"/>
      <c r="BD31" s="329"/>
      <c r="BE31" s="327"/>
      <c r="BF31" s="328"/>
      <c r="BG31" s="329"/>
      <c r="BH31" s="330"/>
      <c r="BI31" s="328"/>
      <c r="BJ31" s="331"/>
      <c r="BK31" s="327"/>
      <c r="BL31" s="328"/>
      <c r="BM31" s="329"/>
      <c r="BN31" s="330"/>
      <c r="BO31" s="331"/>
      <c r="BP31" s="329"/>
      <c r="BQ31" s="327"/>
      <c r="BR31" s="328"/>
      <c r="BS31" s="329"/>
      <c r="BT31" s="330"/>
      <c r="BU31" s="328"/>
      <c r="BV31" s="331"/>
      <c r="BW31" s="327"/>
      <c r="BX31" s="328"/>
      <c r="BY31" s="331"/>
      <c r="BZ31" s="327"/>
      <c r="CA31" s="331"/>
      <c r="CB31" s="329"/>
    </row>
    <row r="32" spans="1:80" ht="12" customHeight="1">
      <c r="A32" s="795"/>
      <c r="B32" s="798" t="s">
        <v>33</v>
      </c>
      <c r="C32" s="799"/>
      <c r="D32" s="282" t="s">
        <v>10</v>
      </c>
      <c r="E32" s="807"/>
      <c r="F32" s="788"/>
      <c r="G32" s="788"/>
      <c r="H32" s="808"/>
      <c r="I32" s="332">
        <v>117.43</v>
      </c>
      <c r="J32" s="333"/>
      <c r="K32" s="334">
        <v>117.22</v>
      </c>
      <c r="L32" s="335">
        <v>116.86</v>
      </c>
      <c r="M32" s="333"/>
      <c r="N32" s="336">
        <v>116.73</v>
      </c>
      <c r="O32" s="335">
        <v>117.23</v>
      </c>
      <c r="P32" s="333"/>
      <c r="Q32" s="336">
        <v>117.1</v>
      </c>
      <c r="R32" s="335">
        <v>117.74</v>
      </c>
      <c r="S32" s="333"/>
      <c r="T32" s="336">
        <v>117.63</v>
      </c>
      <c r="U32" s="335">
        <v>117.5</v>
      </c>
      <c r="V32" s="333"/>
      <c r="W32" s="336">
        <v>117.61</v>
      </c>
      <c r="X32" s="335">
        <v>118.29</v>
      </c>
      <c r="Y32" s="333"/>
      <c r="Z32" s="337">
        <v>118.25</v>
      </c>
      <c r="AA32" s="335">
        <v>117.83</v>
      </c>
      <c r="AB32" s="333"/>
      <c r="AC32" s="336">
        <v>117.79</v>
      </c>
      <c r="AD32" s="335">
        <v>116.82</v>
      </c>
      <c r="AE32" s="333"/>
      <c r="AF32" s="336">
        <v>116.78</v>
      </c>
      <c r="AG32" s="338">
        <v>115.35</v>
      </c>
      <c r="AH32" s="333"/>
      <c r="AI32" s="336">
        <v>115.24</v>
      </c>
      <c r="AJ32" s="335">
        <v>114.97</v>
      </c>
      <c r="AK32" s="333"/>
      <c r="AL32" s="336">
        <v>114.86</v>
      </c>
      <c r="AM32" s="335">
        <v>114.55</v>
      </c>
      <c r="AN32" s="333"/>
      <c r="AO32" s="336">
        <v>114.47</v>
      </c>
      <c r="AP32" s="335">
        <v>115.15</v>
      </c>
      <c r="AQ32" s="333"/>
      <c r="AR32" s="336">
        <v>115.1</v>
      </c>
      <c r="AS32" s="335">
        <v>115.74</v>
      </c>
      <c r="AT32" s="333"/>
      <c r="AU32" s="336">
        <v>115.7</v>
      </c>
      <c r="AV32" s="335">
        <v>114.5</v>
      </c>
      <c r="AW32" s="333"/>
      <c r="AX32" s="336">
        <v>114.44</v>
      </c>
      <c r="AY32" s="335">
        <v>115.13</v>
      </c>
      <c r="AZ32" s="333"/>
      <c r="BA32" s="337">
        <v>115.1</v>
      </c>
      <c r="BB32" s="335">
        <v>114.88</v>
      </c>
      <c r="BC32" s="333"/>
      <c r="BD32" s="336">
        <v>114.84</v>
      </c>
      <c r="BE32" s="335">
        <v>115.68</v>
      </c>
      <c r="BF32" s="333"/>
      <c r="BG32" s="336">
        <v>115.48</v>
      </c>
      <c r="BH32" s="338">
        <v>115.63</v>
      </c>
      <c r="BI32" s="333"/>
      <c r="BJ32" s="336">
        <v>115.52</v>
      </c>
      <c r="BK32" s="335">
        <v>116.45</v>
      </c>
      <c r="BL32" s="333"/>
      <c r="BM32" s="336">
        <v>116.27</v>
      </c>
      <c r="BN32" s="335">
        <v>116.25</v>
      </c>
      <c r="BO32" s="333"/>
      <c r="BP32" s="336">
        <v>116.12</v>
      </c>
      <c r="BQ32" s="335">
        <v>115.85</v>
      </c>
      <c r="BR32" s="333"/>
      <c r="BS32" s="336">
        <v>115.81</v>
      </c>
      <c r="BT32" s="335">
        <v>116.12</v>
      </c>
      <c r="BU32" s="333"/>
      <c r="BV32" s="336">
        <v>116.16</v>
      </c>
      <c r="BW32" s="335">
        <v>116.27</v>
      </c>
      <c r="BX32" s="333"/>
      <c r="BY32" s="337">
        <v>116.1</v>
      </c>
      <c r="BZ32" s="335">
        <v>116.34</v>
      </c>
      <c r="CA32" s="333"/>
      <c r="CB32" s="336">
        <v>116.14</v>
      </c>
    </row>
    <row r="33" spans="1:80" ht="13.5" customHeight="1">
      <c r="A33" s="795"/>
      <c r="B33" s="801"/>
      <c r="C33" s="802"/>
      <c r="D33" s="283"/>
      <c r="E33" s="809"/>
      <c r="F33" s="835"/>
      <c r="G33" s="835"/>
      <c r="H33" s="810"/>
      <c r="I33" s="789"/>
      <c r="J33" s="790"/>
      <c r="K33" s="791"/>
      <c r="L33" s="784"/>
      <c r="M33" s="785"/>
      <c r="N33" s="786"/>
      <c r="O33" s="784"/>
      <c r="P33" s="785"/>
      <c r="Q33" s="786"/>
      <c r="R33" s="784"/>
      <c r="S33" s="785"/>
      <c r="T33" s="786"/>
      <c r="U33" s="784"/>
      <c r="V33" s="785"/>
      <c r="W33" s="786"/>
      <c r="X33" s="784"/>
      <c r="Y33" s="785"/>
      <c r="Z33" s="785"/>
      <c r="AA33" s="784"/>
      <c r="AB33" s="785"/>
      <c r="AC33" s="786"/>
      <c r="AD33" s="784"/>
      <c r="AE33" s="785"/>
      <c r="AF33" s="786"/>
      <c r="AG33" s="785"/>
      <c r="AH33" s="785"/>
      <c r="AI33" s="786"/>
      <c r="AJ33" s="784"/>
      <c r="AK33" s="785"/>
      <c r="AL33" s="786"/>
      <c r="AM33" s="784"/>
      <c r="AN33" s="785"/>
      <c r="AO33" s="786"/>
      <c r="AP33" s="784"/>
      <c r="AQ33" s="785"/>
      <c r="AR33" s="786"/>
      <c r="AS33" s="784"/>
      <c r="AT33" s="785"/>
      <c r="AU33" s="786"/>
      <c r="AV33" s="784"/>
      <c r="AW33" s="785"/>
      <c r="AX33" s="786"/>
      <c r="AY33" s="784"/>
      <c r="AZ33" s="785"/>
      <c r="BA33" s="785"/>
      <c r="BB33" s="784"/>
      <c r="BC33" s="785"/>
      <c r="BD33" s="786"/>
      <c r="BE33" s="784"/>
      <c r="BF33" s="785"/>
      <c r="BG33" s="786"/>
      <c r="BH33" s="785"/>
      <c r="BI33" s="785"/>
      <c r="BJ33" s="786"/>
      <c r="BK33" s="784"/>
      <c r="BL33" s="785"/>
      <c r="BM33" s="786"/>
      <c r="BN33" s="784"/>
      <c r="BO33" s="785"/>
      <c r="BP33" s="786"/>
      <c r="BQ33" s="784"/>
      <c r="BR33" s="785"/>
      <c r="BS33" s="786"/>
      <c r="BT33" s="784"/>
      <c r="BU33" s="785"/>
      <c r="BV33" s="786"/>
      <c r="BW33" s="784"/>
      <c r="BX33" s="785"/>
      <c r="BY33" s="785"/>
      <c r="BZ33" s="784"/>
      <c r="CA33" s="785"/>
      <c r="CB33" s="786"/>
    </row>
    <row r="34" spans="1:80" ht="13.5" customHeight="1" thickBot="1">
      <c r="A34" s="795"/>
      <c r="B34" s="804"/>
      <c r="C34" s="805"/>
      <c r="D34" s="290" t="s">
        <v>201</v>
      </c>
      <c r="E34" s="811"/>
      <c r="F34" s="831"/>
      <c r="G34" s="831"/>
      <c r="H34" s="817"/>
      <c r="I34" s="629">
        <v>10.35</v>
      </c>
      <c r="J34" s="630"/>
      <c r="K34" s="631">
        <v>10.34</v>
      </c>
      <c r="L34" s="629">
        <v>10.27</v>
      </c>
      <c r="M34" s="630"/>
      <c r="N34" s="632">
        <v>10.28</v>
      </c>
      <c r="O34" s="629">
        <v>10.3</v>
      </c>
      <c r="P34" s="630"/>
      <c r="Q34" s="632">
        <v>10.32</v>
      </c>
      <c r="R34" s="629">
        <v>10.36</v>
      </c>
      <c r="S34" s="630"/>
      <c r="T34" s="632">
        <v>10.36</v>
      </c>
      <c r="U34" s="629">
        <v>10.34</v>
      </c>
      <c r="V34" s="630"/>
      <c r="W34" s="632">
        <v>10.35</v>
      </c>
      <c r="X34" s="629">
        <v>10.41</v>
      </c>
      <c r="Y34" s="630"/>
      <c r="Z34" s="631">
        <v>10.41</v>
      </c>
      <c r="AA34" s="629">
        <v>10.37</v>
      </c>
      <c r="AB34" s="633"/>
      <c r="AC34" s="634">
        <v>10.38</v>
      </c>
      <c r="AD34" s="629">
        <v>10.27</v>
      </c>
      <c r="AE34" s="633"/>
      <c r="AF34" s="632">
        <v>10.28</v>
      </c>
      <c r="AG34" s="635">
        <v>10.15</v>
      </c>
      <c r="AH34" s="630"/>
      <c r="AI34" s="632">
        <v>10.15</v>
      </c>
      <c r="AJ34" s="629">
        <v>10.11</v>
      </c>
      <c r="AK34" s="630"/>
      <c r="AL34" s="632">
        <v>10.11</v>
      </c>
      <c r="AM34" s="629">
        <v>10.07</v>
      </c>
      <c r="AN34" s="630"/>
      <c r="AO34" s="632">
        <v>10.07</v>
      </c>
      <c r="AP34" s="629">
        <v>10.13</v>
      </c>
      <c r="AQ34" s="630"/>
      <c r="AR34" s="632">
        <v>10.13</v>
      </c>
      <c r="AS34" s="629">
        <v>10.18</v>
      </c>
      <c r="AT34" s="630"/>
      <c r="AU34" s="632">
        <v>10.19</v>
      </c>
      <c r="AV34" s="629">
        <v>10.07</v>
      </c>
      <c r="AW34" s="630"/>
      <c r="AX34" s="632">
        <v>10.07</v>
      </c>
      <c r="AY34" s="629">
        <v>10.13</v>
      </c>
      <c r="AZ34" s="630"/>
      <c r="BA34" s="631">
        <v>10.11</v>
      </c>
      <c r="BB34" s="629">
        <v>10.1</v>
      </c>
      <c r="BC34" s="630"/>
      <c r="BD34" s="632">
        <v>10.1</v>
      </c>
      <c r="BE34" s="629">
        <v>10.16</v>
      </c>
      <c r="BF34" s="630"/>
      <c r="BG34" s="636">
        <v>10.16</v>
      </c>
      <c r="BH34" s="635">
        <v>10.17</v>
      </c>
      <c r="BI34" s="630"/>
      <c r="BJ34" s="632">
        <v>10.17</v>
      </c>
      <c r="BK34" s="629">
        <v>10.23</v>
      </c>
      <c r="BL34" s="630"/>
      <c r="BM34" s="632">
        <v>10.23</v>
      </c>
      <c r="BN34" s="629">
        <v>10.2</v>
      </c>
      <c r="BO34" s="630"/>
      <c r="BP34" s="632">
        <v>10.23</v>
      </c>
      <c r="BQ34" s="629">
        <v>10.2</v>
      </c>
      <c r="BR34" s="630"/>
      <c r="BS34" s="632">
        <v>10.2</v>
      </c>
      <c r="BT34" s="629">
        <v>10.24</v>
      </c>
      <c r="BU34" s="630"/>
      <c r="BV34" s="632">
        <v>10.23</v>
      </c>
      <c r="BW34" s="629">
        <v>10.21</v>
      </c>
      <c r="BX34" s="630"/>
      <c r="BY34" s="631">
        <v>10.21</v>
      </c>
      <c r="BZ34" s="629">
        <v>10.24</v>
      </c>
      <c r="CA34" s="630"/>
      <c r="CB34" s="632">
        <v>10.24</v>
      </c>
    </row>
    <row r="35" spans="1:80" ht="12.75" customHeight="1">
      <c r="A35" s="795"/>
      <c r="B35" s="836" t="s">
        <v>208</v>
      </c>
      <c r="C35" s="837"/>
      <c r="D35" s="838"/>
      <c r="E35" s="828" t="s">
        <v>209</v>
      </c>
      <c r="F35" s="829"/>
      <c r="G35" s="829"/>
      <c r="H35" s="830"/>
      <c r="I35" s="807">
        <v>0.93</v>
      </c>
      <c r="J35" s="788"/>
      <c r="K35" s="808"/>
      <c r="L35" s="807">
        <v>0.81</v>
      </c>
      <c r="M35" s="788"/>
      <c r="N35" s="808"/>
      <c r="O35" s="807">
        <v>0.79</v>
      </c>
      <c r="P35" s="788"/>
      <c r="Q35" s="808"/>
      <c r="R35" s="807">
        <v>0.77</v>
      </c>
      <c r="S35" s="788"/>
      <c r="T35" s="808"/>
      <c r="U35" s="807">
        <v>0.7</v>
      </c>
      <c r="V35" s="788"/>
      <c r="W35" s="808"/>
      <c r="X35" s="807">
        <v>0.71</v>
      </c>
      <c r="Y35" s="788"/>
      <c r="Z35" s="788"/>
      <c r="AA35" s="807">
        <v>0.71</v>
      </c>
      <c r="AB35" s="788"/>
      <c r="AC35" s="808"/>
      <c r="AD35" s="807">
        <v>0.7</v>
      </c>
      <c r="AE35" s="788"/>
      <c r="AF35" s="808"/>
      <c r="AG35" s="788">
        <v>0.71</v>
      </c>
      <c r="AH35" s="788"/>
      <c r="AI35" s="808"/>
      <c r="AJ35" s="807">
        <v>0.77</v>
      </c>
      <c r="AK35" s="788"/>
      <c r="AL35" s="808"/>
      <c r="AM35" s="807">
        <v>0.8</v>
      </c>
      <c r="AN35" s="788"/>
      <c r="AO35" s="808"/>
      <c r="AP35" s="807">
        <v>0.7</v>
      </c>
      <c r="AQ35" s="788"/>
      <c r="AR35" s="808"/>
      <c r="AS35" s="807">
        <v>0.71</v>
      </c>
      <c r="AT35" s="788"/>
      <c r="AU35" s="808"/>
      <c r="AV35" s="807">
        <v>0.8</v>
      </c>
      <c r="AW35" s="788"/>
      <c r="AX35" s="808"/>
      <c r="AY35" s="807">
        <v>0.82</v>
      </c>
      <c r="AZ35" s="788"/>
      <c r="BA35" s="788"/>
      <c r="BB35" s="807">
        <v>0.79</v>
      </c>
      <c r="BC35" s="788"/>
      <c r="BD35" s="808"/>
      <c r="BE35" s="807">
        <v>0.8</v>
      </c>
      <c r="BF35" s="788"/>
      <c r="BG35" s="808"/>
      <c r="BH35" s="788">
        <v>0.8</v>
      </c>
      <c r="BI35" s="788"/>
      <c r="BJ35" s="808"/>
      <c r="BK35" s="807">
        <v>0.78</v>
      </c>
      <c r="BL35" s="788"/>
      <c r="BM35" s="808"/>
      <c r="BN35" s="807">
        <v>0.79</v>
      </c>
      <c r="BO35" s="788"/>
      <c r="BP35" s="808"/>
      <c r="BQ35" s="807">
        <v>0.814</v>
      </c>
      <c r="BR35" s="788"/>
      <c r="BS35" s="808"/>
      <c r="BT35" s="807">
        <v>0.73</v>
      </c>
      <c r="BU35" s="788"/>
      <c r="BV35" s="808"/>
      <c r="BW35" s="807">
        <v>0.851</v>
      </c>
      <c r="BX35" s="788"/>
      <c r="BY35" s="788"/>
      <c r="BZ35" s="807">
        <v>0.83</v>
      </c>
      <c r="CA35" s="788"/>
      <c r="CB35" s="808"/>
    </row>
    <row r="36" spans="1:80" ht="12.75" customHeight="1">
      <c r="A36" s="795"/>
      <c r="B36" s="839"/>
      <c r="C36" s="840"/>
      <c r="D36" s="841"/>
      <c r="E36" s="845" t="s">
        <v>34</v>
      </c>
      <c r="F36" s="846"/>
      <c r="G36" s="846"/>
      <c r="H36" s="847"/>
      <c r="I36" s="809">
        <v>0.78</v>
      </c>
      <c r="J36" s="835"/>
      <c r="K36" s="810"/>
      <c r="L36" s="809">
        <v>0.8</v>
      </c>
      <c r="M36" s="835"/>
      <c r="N36" s="810"/>
      <c r="O36" s="809">
        <v>0.8</v>
      </c>
      <c r="P36" s="835"/>
      <c r="Q36" s="810"/>
      <c r="R36" s="809">
        <v>0.75</v>
      </c>
      <c r="S36" s="835"/>
      <c r="T36" s="810"/>
      <c r="U36" s="809">
        <v>0.73</v>
      </c>
      <c r="V36" s="835"/>
      <c r="W36" s="810"/>
      <c r="X36" s="809">
        <v>0.76</v>
      </c>
      <c r="Y36" s="835"/>
      <c r="Z36" s="835"/>
      <c r="AA36" s="809">
        <v>0.77</v>
      </c>
      <c r="AB36" s="835"/>
      <c r="AC36" s="810"/>
      <c r="AD36" s="809">
        <v>0.7</v>
      </c>
      <c r="AE36" s="835"/>
      <c r="AF36" s="810"/>
      <c r="AG36" s="835">
        <v>0.71</v>
      </c>
      <c r="AH36" s="835"/>
      <c r="AI36" s="810"/>
      <c r="AJ36" s="809">
        <v>0.77</v>
      </c>
      <c r="AK36" s="835"/>
      <c r="AL36" s="810"/>
      <c r="AM36" s="809">
        <v>0.78</v>
      </c>
      <c r="AN36" s="835"/>
      <c r="AO36" s="810"/>
      <c r="AP36" s="809">
        <v>0.7</v>
      </c>
      <c r="AQ36" s="835"/>
      <c r="AR36" s="810"/>
      <c r="AS36" s="809">
        <v>0.71</v>
      </c>
      <c r="AT36" s="835"/>
      <c r="AU36" s="810"/>
      <c r="AV36" s="809">
        <v>0.8</v>
      </c>
      <c r="AW36" s="835"/>
      <c r="AX36" s="810"/>
      <c r="AY36" s="809">
        <v>0.8</v>
      </c>
      <c r="AZ36" s="835"/>
      <c r="BA36" s="835"/>
      <c r="BB36" s="809">
        <v>0.81</v>
      </c>
      <c r="BC36" s="835"/>
      <c r="BD36" s="810"/>
      <c r="BE36" s="809">
        <v>0.81</v>
      </c>
      <c r="BF36" s="835"/>
      <c r="BG36" s="810"/>
      <c r="BH36" s="835">
        <v>0.78</v>
      </c>
      <c r="BI36" s="835"/>
      <c r="BJ36" s="810"/>
      <c r="BK36" s="809">
        <v>0.81</v>
      </c>
      <c r="BL36" s="835"/>
      <c r="BM36" s="810"/>
      <c r="BN36" s="809">
        <v>0.81</v>
      </c>
      <c r="BO36" s="835"/>
      <c r="BP36" s="810"/>
      <c r="BQ36" s="809">
        <v>0.76</v>
      </c>
      <c r="BR36" s="835"/>
      <c r="BS36" s="810"/>
      <c r="BT36" s="809">
        <v>0.74</v>
      </c>
      <c r="BU36" s="835"/>
      <c r="BV36" s="810"/>
      <c r="BW36" s="809">
        <v>0.781</v>
      </c>
      <c r="BX36" s="835"/>
      <c r="BY36" s="835"/>
      <c r="BZ36" s="809">
        <v>0.74</v>
      </c>
      <c r="CA36" s="835"/>
      <c r="CB36" s="810"/>
    </row>
    <row r="37" spans="1:80" ht="13.5" customHeight="1">
      <c r="A37" s="795"/>
      <c r="B37" s="839"/>
      <c r="C37" s="840"/>
      <c r="D37" s="841"/>
      <c r="E37" s="845" t="s">
        <v>34</v>
      </c>
      <c r="F37" s="846"/>
      <c r="G37" s="846"/>
      <c r="H37" s="847"/>
      <c r="I37" s="809"/>
      <c r="J37" s="835"/>
      <c r="K37" s="810"/>
      <c r="L37" s="809"/>
      <c r="M37" s="835"/>
      <c r="N37" s="810"/>
      <c r="O37" s="809"/>
      <c r="P37" s="835"/>
      <c r="Q37" s="810"/>
      <c r="R37" s="809"/>
      <c r="S37" s="835"/>
      <c r="T37" s="810"/>
      <c r="U37" s="809"/>
      <c r="V37" s="835"/>
      <c r="W37" s="810"/>
      <c r="X37" s="809"/>
      <c r="Y37" s="835"/>
      <c r="Z37" s="835"/>
      <c r="AA37" s="809"/>
      <c r="AB37" s="835"/>
      <c r="AC37" s="810"/>
      <c r="AD37" s="809"/>
      <c r="AE37" s="835"/>
      <c r="AF37" s="810"/>
      <c r="AG37" s="835"/>
      <c r="AH37" s="835"/>
      <c r="AI37" s="810"/>
      <c r="AJ37" s="809"/>
      <c r="AK37" s="835"/>
      <c r="AL37" s="810"/>
      <c r="AM37" s="809"/>
      <c r="AN37" s="835"/>
      <c r="AO37" s="810"/>
      <c r="AP37" s="809"/>
      <c r="AQ37" s="835"/>
      <c r="AR37" s="810"/>
      <c r="AS37" s="809"/>
      <c r="AT37" s="835"/>
      <c r="AU37" s="810"/>
      <c r="AV37" s="809"/>
      <c r="AW37" s="835"/>
      <c r="AX37" s="810"/>
      <c r="AY37" s="809"/>
      <c r="AZ37" s="835"/>
      <c r="BA37" s="835"/>
      <c r="BB37" s="809"/>
      <c r="BC37" s="835"/>
      <c r="BD37" s="810"/>
      <c r="BE37" s="809"/>
      <c r="BF37" s="835"/>
      <c r="BG37" s="810"/>
      <c r="BH37" s="835"/>
      <c r="BI37" s="835"/>
      <c r="BJ37" s="810"/>
      <c r="BK37" s="809"/>
      <c r="BL37" s="835"/>
      <c r="BM37" s="810"/>
      <c r="BN37" s="809"/>
      <c r="BO37" s="835"/>
      <c r="BP37" s="810"/>
      <c r="BQ37" s="809"/>
      <c r="BR37" s="835"/>
      <c r="BS37" s="810"/>
      <c r="BT37" s="809"/>
      <c r="BU37" s="835"/>
      <c r="BV37" s="810"/>
      <c r="BW37" s="809"/>
      <c r="BX37" s="835"/>
      <c r="BY37" s="835"/>
      <c r="BZ37" s="809"/>
      <c r="CA37" s="835"/>
      <c r="CB37" s="810"/>
    </row>
    <row r="38" spans="1:80" ht="14.25" customHeight="1" thickBot="1">
      <c r="A38" s="795"/>
      <c r="B38" s="842"/>
      <c r="C38" s="843"/>
      <c r="D38" s="844"/>
      <c r="E38" s="832" t="s">
        <v>34</v>
      </c>
      <c r="F38" s="833"/>
      <c r="G38" s="833"/>
      <c r="H38" s="834"/>
      <c r="I38" s="811"/>
      <c r="J38" s="831"/>
      <c r="K38" s="817"/>
      <c r="L38" s="811"/>
      <c r="M38" s="831"/>
      <c r="N38" s="817"/>
      <c r="O38" s="811"/>
      <c r="P38" s="831"/>
      <c r="Q38" s="817"/>
      <c r="R38" s="811"/>
      <c r="S38" s="831"/>
      <c r="T38" s="817"/>
      <c r="U38" s="811"/>
      <c r="V38" s="831"/>
      <c r="W38" s="817"/>
      <c r="X38" s="811"/>
      <c r="Y38" s="831"/>
      <c r="Z38" s="831"/>
      <c r="AA38" s="811"/>
      <c r="AB38" s="831"/>
      <c r="AC38" s="817"/>
      <c r="AD38" s="811"/>
      <c r="AE38" s="831"/>
      <c r="AF38" s="817"/>
      <c r="AG38" s="831"/>
      <c r="AH38" s="831"/>
      <c r="AI38" s="817"/>
      <c r="AJ38" s="811"/>
      <c r="AK38" s="831"/>
      <c r="AL38" s="817"/>
      <c r="AM38" s="811"/>
      <c r="AN38" s="831"/>
      <c r="AO38" s="817"/>
      <c r="AP38" s="811"/>
      <c r="AQ38" s="831"/>
      <c r="AR38" s="817"/>
      <c r="AS38" s="811"/>
      <c r="AT38" s="831"/>
      <c r="AU38" s="817"/>
      <c r="AV38" s="811"/>
      <c r="AW38" s="831"/>
      <c r="AX38" s="817"/>
      <c r="AY38" s="811"/>
      <c r="AZ38" s="831"/>
      <c r="BA38" s="831"/>
      <c r="BB38" s="811"/>
      <c r="BC38" s="831"/>
      <c r="BD38" s="817"/>
      <c r="BE38" s="811"/>
      <c r="BF38" s="831"/>
      <c r="BG38" s="817"/>
      <c r="BH38" s="831"/>
      <c r="BI38" s="831"/>
      <c r="BJ38" s="817"/>
      <c r="BK38" s="811"/>
      <c r="BL38" s="831"/>
      <c r="BM38" s="817"/>
      <c r="BN38" s="811"/>
      <c r="BO38" s="831"/>
      <c r="BP38" s="817"/>
      <c r="BQ38" s="811"/>
      <c r="BR38" s="831"/>
      <c r="BS38" s="817"/>
      <c r="BT38" s="811"/>
      <c r="BU38" s="831"/>
      <c r="BV38" s="817"/>
      <c r="BW38" s="811"/>
      <c r="BX38" s="831"/>
      <c r="BY38" s="831"/>
      <c r="BZ38" s="811"/>
      <c r="CA38" s="831"/>
      <c r="CB38" s="817"/>
    </row>
    <row r="39" spans="1:80" ht="12.75" customHeight="1">
      <c r="A39" s="795"/>
      <c r="B39" s="798" t="s">
        <v>35</v>
      </c>
      <c r="C39" s="799"/>
      <c r="D39" s="799"/>
      <c r="E39" s="848" t="s">
        <v>210</v>
      </c>
      <c r="F39" s="849"/>
      <c r="G39" s="849"/>
      <c r="H39" s="850"/>
      <c r="I39" s="424">
        <f>((J8*J8+K8*K8)/($C$8*$C$8))*$D$44</f>
        <v>0.0019251727939999996</v>
      </c>
      <c r="J39" s="341" t="s">
        <v>36</v>
      </c>
      <c r="K39" s="426">
        <f>($C$44/100)*((J8*J8+K8*K8)/$C$8)</f>
        <v>0.045541254299999986</v>
      </c>
      <c r="L39" s="424">
        <f>((M8*M8+N8*N8)/($C$8*$C$8))*$D$44</f>
        <v>0.0020261127032499995</v>
      </c>
      <c r="M39" s="341" t="s">
        <v>36</v>
      </c>
      <c r="N39" s="426">
        <f>($C$44/100)*((M8*M8+N8*N8)/$C$8)</f>
        <v>0.0479290555875</v>
      </c>
      <c r="O39" s="424">
        <f>((P8*P8+Q8*Q8)/($C$8*$C$8))*$D$44</f>
        <v>0.0017398487604499996</v>
      </c>
      <c r="P39" s="341" t="s">
        <v>36</v>
      </c>
      <c r="Q39" s="426">
        <f>($C$44/100)*((P8*P8+Q8*Q8)/$C$8)</f>
        <v>0.04115728992749999</v>
      </c>
      <c r="R39" s="424">
        <f>((S8*S8+T8*T8)/($C$8*$C$8))*$D$44</f>
        <v>0.0013751980339999999</v>
      </c>
      <c r="S39" s="341" t="s">
        <v>36</v>
      </c>
      <c r="T39" s="426">
        <f>($C$44/100)*((S8*S8+T8*T8)/$C$8)</f>
        <v>0.0325312323</v>
      </c>
      <c r="U39" s="424">
        <f>((V8*V8+W8*W8)/($C$8*$C$8))*$D$44</f>
        <v>0.00056913369685</v>
      </c>
      <c r="V39" s="341" t="s">
        <v>36</v>
      </c>
      <c r="W39" s="426">
        <f>($C$44/100)*((V8*V8+W8*W8)/$C$8)</f>
        <v>0.013463239507500002</v>
      </c>
      <c r="X39" s="424">
        <f>((Y8*Y8+Z8*Z8)/($C$8*$C$8))*$D$44</f>
        <v>0.00046371080285000007</v>
      </c>
      <c r="Y39" s="341" t="s">
        <v>36</v>
      </c>
      <c r="Z39" s="424">
        <f>($C$44/100)*((Y8*Y8+Z8*Z8)/$C$8)</f>
        <v>0.0109693902075</v>
      </c>
      <c r="AA39" s="427">
        <f>((AB8*AB8+AC8*AC8)/($C$8*$C$8))*$D$44</f>
        <v>0.0004612122152</v>
      </c>
      <c r="AB39" s="341" t="s">
        <v>36</v>
      </c>
      <c r="AC39" s="426">
        <f>($C$44/100)*((AB8*AB8+AC8*AC8)/$C$8)</f>
        <v>0.01091028444</v>
      </c>
      <c r="AD39" s="427">
        <f>((AE8*AE8+AF8*AF8)/($C$8*$C$8))*$D$44</f>
        <v>0.00043225964685000005</v>
      </c>
      <c r="AE39" s="341" t="s">
        <v>36</v>
      </c>
      <c r="AF39" s="426">
        <f>($C$44/100)*((AE8*AE8+AF8*AF8)/$C$8)</f>
        <v>0.0102253920075</v>
      </c>
      <c r="AG39" s="424">
        <f>((AH8*AH8+AI8*AI8)/($C$8*$C$8))*$D$44</f>
        <v>0.0003471493266</v>
      </c>
      <c r="AH39" s="341" t="s">
        <v>36</v>
      </c>
      <c r="AI39" s="426">
        <f>($C$44/100)*((AH8*AH8+AI8*AI8)/$C$8)</f>
        <v>0.00821205027</v>
      </c>
      <c r="AJ39" s="424">
        <f>((AK8*AK8+AL8*AL8)/($C$8*$C$8))*$D$44</f>
        <v>0.00041825987689999997</v>
      </c>
      <c r="AK39" s="341" t="s">
        <v>36</v>
      </c>
      <c r="AL39" s="426">
        <f>($C$44/100)*((AK8*AK8+AL8*AL8)/$C$8)</f>
        <v>0.009894218054999999</v>
      </c>
      <c r="AM39" s="424">
        <f>((AN8*AN8+AO8*AO8)/($C$8*$C$8))*$D$44</f>
        <v>0.0011378829956000004</v>
      </c>
      <c r="AN39" s="341" t="s">
        <v>36</v>
      </c>
      <c r="AO39" s="426">
        <f>($C$44/100)*((AN8*AN8+AO8*AO8)/$C$8)</f>
        <v>0.026917385820000007</v>
      </c>
      <c r="AP39" s="424">
        <f>((AQ8*AQ8+AR8*AR8)/($C$8*$C$8))*$D$44</f>
        <v>0.00044442937645</v>
      </c>
      <c r="AQ39" s="341" t="s">
        <v>36</v>
      </c>
      <c r="AR39" s="426">
        <f>($C$44/100)*((AQ8*AQ8+AR8*AR8)/$C$8)</f>
        <v>0.0105132751275</v>
      </c>
      <c r="AS39" s="424">
        <f>((AT8*AT8+AU8*AU8)/($C$8*$C$8))*$D$44</f>
        <v>0.00036280419924999995</v>
      </c>
      <c r="AT39" s="341" t="s">
        <v>36</v>
      </c>
      <c r="AU39" s="426">
        <f>($C$44/100)*((AT8*AT8+AU8*AU8)/$C$8)</f>
        <v>0.0085823767875</v>
      </c>
      <c r="AV39" s="424">
        <f>((AW8*AW8+AX8*AX8)/($C$8*$C$8))*$D$44</f>
        <v>0.00062200182425</v>
      </c>
      <c r="AW39" s="341" t="s">
        <v>36</v>
      </c>
      <c r="AX39" s="426">
        <f>($C$44/100)*((AW8*AW8+AX8*AX8)/$C$8)</f>
        <v>0.0147138705375</v>
      </c>
      <c r="AY39" s="424">
        <f>((AZ8*AZ8+BA8*BA8)/($C$8*$C$8))*$D$44</f>
        <v>0.00174015548225</v>
      </c>
      <c r="AZ39" s="341" t="s">
        <v>36</v>
      </c>
      <c r="BA39" s="424">
        <f>($C$44/100)*((AZ8*AZ8+BA8*BA8)/$C$8)</f>
        <v>0.0411645456375</v>
      </c>
      <c r="BB39" s="427">
        <f>((BC8*BC8+BD8*BD8)/($C$8*$C$8))*$D$44</f>
        <v>0.0018713009604500001</v>
      </c>
      <c r="BC39" s="341" t="s">
        <v>36</v>
      </c>
      <c r="BD39" s="426">
        <f>($C$44/100)*((BC8*BC8+BD8*BD8)/$C$8)</f>
        <v>0.0442668799275</v>
      </c>
      <c r="BE39" s="427">
        <f>((BF8*BF8+BG8*BG8)/($C$8*$C$8))*$D$44</f>
        <v>0.0018758482328499995</v>
      </c>
      <c r="BF39" s="341" t="s">
        <v>36</v>
      </c>
      <c r="BG39" s="426">
        <f>($C$44/100)*((BF8*BF8+BG8*BG8)/$C$8)</f>
        <v>0.04437444870749999</v>
      </c>
      <c r="BH39" s="424">
        <f>((BI8*BI8+BJ8*BJ8)/($C$8*$C$8))*$D$44</f>
        <v>0.0016623145350499996</v>
      </c>
      <c r="BI39" s="341" t="s">
        <v>36</v>
      </c>
      <c r="BJ39" s="426">
        <f>($C$44/100)*((BI8*BI8+BJ8*BJ8)/$C$8)</f>
        <v>0.03932316579749999</v>
      </c>
      <c r="BK39" s="424">
        <f>((BL8*BL8+BM8*BM8)/($C$8*$C$8))*$D$44</f>
        <v>0.0013577902440499996</v>
      </c>
      <c r="BL39" s="341" t="s">
        <v>36</v>
      </c>
      <c r="BM39" s="426">
        <f>($C$44/100)*((BL8*BL8+BM8*BM8)/$C$8)</f>
        <v>0.03211943934749999</v>
      </c>
      <c r="BN39" s="424">
        <f>((BO8*BO8+BP8*BP8)/($C$8*$C$8))*$D$44</f>
        <v>0.00220918976725</v>
      </c>
      <c r="BO39" s="341" t="s">
        <v>36</v>
      </c>
      <c r="BP39" s="426">
        <f>($C$44/100)*((BO8*BO8+BP8*BP8)/$C$8)</f>
        <v>0.0522598663875</v>
      </c>
      <c r="BQ39" s="424">
        <f>((BR8*BR8+BS8*BS8)/($C$8*$C$8))*$D$44</f>
        <v>0.0020314120637000004</v>
      </c>
      <c r="BR39" s="341" t="s">
        <v>36</v>
      </c>
      <c r="BS39" s="426">
        <f>($C$44/100)*((BR8*BR8+BS8*BS8)/$C$8)</f>
        <v>0.048054415515</v>
      </c>
      <c r="BT39" s="424">
        <f>((BU8*BU8+BV8*BV8)/($C$8*$C$8))*$D$44</f>
        <v>0.00069625948185</v>
      </c>
      <c r="BU39" s="341" t="s">
        <v>36</v>
      </c>
      <c r="BV39" s="426">
        <f>($C$44/100)*((BU8*BU8+BV8*BV8)/$C$8)</f>
        <v>0.0164704852575</v>
      </c>
      <c r="BW39" s="424">
        <f>((BX8*BX8+BY8*BY8)/($C$8*$C$8))*$D$44</f>
        <v>0.000881059477</v>
      </c>
      <c r="BX39" s="341" t="s">
        <v>36</v>
      </c>
      <c r="BY39" s="424">
        <f>($C$44/100)*((BX8*BX8+BY8*BY8)/$C$8)</f>
        <v>0.020842053149999998</v>
      </c>
      <c r="BZ39" s="427">
        <f>((CA8*CA8+CB8*CB8)/($C$8*$C$8))*$D$44</f>
        <v>0.0016304561870500002</v>
      </c>
      <c r="CA39" s="341" t="s">
        <v>36</v>
      </c>
      <c r="CB39" s="426">
        <f>($C$44/100)*((CA8*CA8+CB8*CB8)/$C$8)</f>
        <v>0.038569535197500004</v>
      </c>
    </row>
    <row r="40" spans="1:80" ht="13.5" customHeight="1">
      <c r="A40" s="795"/>
      <c r="B40" s="801"/>
      <c r="C40" s="802"/>
      <c r="D40" s="802"/>
      <c r="E40" s="851" t="s">
        <v>210</v>
      </c>
      <c r="F40" s="852"/>
      <c r="G40" s="852"/>
      <c r="H40" s="853"/>
      <c r="I40" s="262"/>
      <c r="J40" s="344" t="s">
        <v>36</v>
      </c>
      <c r="K40" s="260"/>
      <c r="L40" s="259"/>
      <c r="M40" s="344" t="s">
        <v>36</v>
      </c>
      <c r="N40" s="260"/>
      <c r="O40" s="259"/>
      <c r="P40" s="344" t="s">
        <v>36</v>
      </c>
      <c r="Q40" s="260"/>
      <c r="R40" s="259"/>
      <c r="S40" s="344" t="s">
        <v>36</v>
      </c>
      <c r="T40" s="260"/>
      <c r="U40" s="262"/>
      <c r="V40" s="344" t="s">
        <v>36</v>
      </c>
      <c r="W40" s="260"/>
      <c r="X40" s="259"/>
      <c r="Y40" s="344" t="s">
        <v>36</v>
      </c>
      <c r="Z40" s="262"/>
      <c r="AA40" s="259"/>
      <c r="AB40" s="344" t="s">
        <v>36</v>
      </c>
      <c r="AC40" s="260"/>
      <c r="AD40" s="259"/>
      <c r="AE40" s="344" t="s">
        <v>36</v>
      </c>
      <c r="AF40" s="260"/>
      <c r="AG40" s="262"/>
      <c r="AH40" s="344" t="s">
        <v>36</v>
      </c>
      <c r="AI40" s="260"/>
      <c r="AJ40" s="259"/>
      <c r="AK40" s="344" t="s">
        <v>36</v>
      </c>
      <c r="AL40" s="260"/>
      <c r="AM40" s="259"/>
      <c r="AN40" s="344" t="s">
        <v>36</v>
      </c>
      <c r="AO40" s="260"/>
      <c r="AP40" s="259"/>
      <c r="AQ40" s="344" t="s">
        <v>36</v>
      </c>
      <c r="AR40" s="260"/>
      <c r="AS40" s="262"/>
      <c r="AT40" s="344" t="s">
        <v>36</v>
      </c>
      <c r="AU40" s="260"/>
      <c r="AV40" s="259"/>
      <c r="AW40" s="344" t="s">
        <v>36</v>
      </c>
      <c r="AX40" s="260"/>
      <c r="AY40" s="259"/>
      <c r="AZ40" s="344" t="s">
        <v>36</v>
      </c>
      <c r="BA40" s="262"/>
      <c r="BB40" s="259"/>
      <c r="BC40" s="344" t="s">
        <v>36</v>
      </c>
      <c r="BD40" s="260"/>
      <c r="BE40" s="259"/>
      <c r="BF40" s="344" t="s">
        <v>36</v>
      </c>
      <c r="BG40" s="260"/>
      <c r="BH40" s="262"/>
      <c r="BI40" s="344" t="s">
        <v>36</v>
      </c>
      <c r="BJ40" s="260"/>
      <c r="BK40" s="259"/>
      <c r="BL40" s="344" t="s">
        <v>36</v>
      </c>
      <c r="BM40" s="260"/>
      <c r="BN40" s="259"/>
      <c r="BO40" s="344" t="s">
        <v>36</v>
      </c>
      <c r="BP40" s="260"/>
      <c r="BQ40" s="262"/>
      <c r="BR40" s="344" t="s">
        <v>36</v>
      </c>
      <c r="BS40" s="260"/>
      <c r="BT40" s="259"/>
      <c r="BU40" s="344" t="s">
        <v>36</v>
      </c>
      <c r="BV40" s="260"/>
      <c r="BW40" s="259"/>
      <c r="BX40" s="344" t="s">
        <v>36</v>
      </c>
      <c r="BY40" s="262"/>
      <c r="BZ40" s="259"/>
      <c r="CA40" s="344" t="s">
        <v>36</v>
      </c>
      <c r="CB40" s="260"/>
    </row>
    <row r="41" spans="1:80" ht="14.25" customHeight="1">
      <c r="A41" s="795"/>
      <c r="B41" s="801"/>
      <c r="C41" s="802"/>
      <c r="D41" s="802"/>
      <c r="E41" s="851" t="s">
        <v>210</v>
      </c>
      <c r="F41" s="852"/>
      <c r="G41" s="852"/>
      <c r="H41" s="853"/>
      <c r="I41" s="262"/>
      <c r="J41" s="344" t="s">
        <v>36</v>
      </c>
      <c r="K41" s="260"/>
      <c r="L41" s="259"/>
      <c r="M41" s="344" t="s">
        <v>36</v>
      </c>
      <c r="N41" s="260"/>
      <c r="O41" s="259"/>
      <c r="P41" s="344" t="s">
        <v>36</v>
      </c>
      <c r="Q41" s="260"/>
      <c r="R41" s="259"/>
      <c r="S41" s="344" t="s">
        <v>36</v>
      </c>
      <c r="T41" s="260"/>
      <c r="U41" s="262"/>
      <c r="V41" s="344" t="s">
        <v>36</v>
      </c>
      <c r="W41" s="260"/>
      <c r="X41" s="259"/>
      <c r="Y41" s="344" t="s">
        <v>36</v>
      </c>
      <c r="Z41" s="262"/>
      <c r="AA41" s="259"/>
      <c r="AB41" s="344" t="s">
        <v>36</v>
      </c>
      <c r="AC41" s="260"/>
      <c r="AD41" s="259"/>
      <c r="AE41" s="344" t="s">
        <v>36</v>
      </c>
      <c r="AF41" s="260"/>
      <c r="AG41" s="262"/>
      <c r="AH41" s="344" t="s">
        <v>36</v>
      </c>
      <c r="AI41" s="260"/>
      <c r="AJ41" s="259"/>
      <c r="AK41" s="344" t="s">
        <v>36</v>
      </c>
      <c r="AL41" s="260"/>
      <c r="AM41" s="259"/>
      <c r="AN41" s="344" t="s">
        <v>36</v>
      </c>
      <c r="AO41" s="260"/>
      <c r="AP41" s="259"/>
      <c r="AQ41" s="344" t="s">
        <v>36</v>
      </c>
      <c r="AR41" s="260"/>
      <c r="AS41" s="262"/>
      <c r="AT41" s="344" t="s">
        <v>36</v>
      </c>
      <c r="AU41" s="260"/>
      <c r="AV41" s="259"/>
      <c r="AW41" s="344" t="s">
        <v>36</v>
      </c>
      <c r="AX41" s="260"/>
      <c r="AY41" s="259"/>
      <c r="AZ41" s="344" t="s">
        <v>36</v>
      </c>
      <c r="BA41" s="262"/>
      <c r="BB41" s="259"/>
      <c r="BC41" s="344" t="s">
        <v>36</v>
      </c>
      <c r="BD41" s="260"/>
      <c r="BE41" s="259"/>
      <c r="BF41" s="344" t="s">
        <v>36</v>
      </c>
      <c r="BG41" s="260"/>
      <c r="BH41" s="262"/>
      <c r="BI41" s="344" t="s">
        <v>36</v>
      </c>
      <c r="BJ41" s="260"/>
      <c r="BK41" s="259"/>
      <c r="BL41" s="344" t="s">
        <v>36</v>
      </c>
      <c r="BM41" s="260"/>
      <c r="BN41" s="259"/>
      <c r="BO41" s="344" t="s">
        <v>36</v>
      </c>
      <c r="BP41" s="260"/>
      <c r="BQ41" s="262"/>
      <c r="BR41" s="344" t="s">
        <v>36</v>
      </c>
      <c r="BS41" s="260"/>
      <c r="BT41" s="259"/>
      <c r="BU41" s="344" t="s">
        <v>36</v>
      </c>
      <c r="BV41" s="260"/>
      <c r="BW41" s="259"/>
      <c r="BX41" s="344" t="s">
        <v>36</v>
      </c>
      <c r="BY41" s="262"/>
      <c r="BZ41" s="259"/>
      <c r="CA41" s="344" t="s">
        <v>36</v>
      </c>
      <c r="CB41" s="260"/>
    </row>
    <row r="42" spans="1:80" ht="13.5" customHeight="1" thickBot="1">
      <c r="A42" s="795"/>
      <c r="B42" s="801"/>
      <c r="C42" s="802"/>
      <c r="D42" s="802"/>
      <c r="E42" s="854" t="s">
        <v>210</v>
      </c>
      <c r="F42" s="855"/>
      <c r="G42" s="855"/>
      <c r="H42" s="856"/>
      <c r="I42" s="269"/>
      <c r="J42" s="347" t="s">
        <v>36</v>
      </c>
      <c r="K42" s="279"/>
      <c r="L42" s="268"/>
      <c r="M42" s="347" t="s">
        <v>36</v>
      </c>
      <c r="N42" s="279"/>
      <c r="O42" s="268"/>
      <c r="P42" s="347" t="s">
        <v>36</v>
      </c>
      <c r="Q42" s="279"/>
      <c r="R42" s="268"/>
      <c r="S42" s="347" t="s">
        <v>36</v>
      </c>
      <c r="T42" s="279"/>
      <c r="U42" s="269"/>
      <c r="V42" s="347" t="s">
        <v>36</v>
      </c>
      <c r="W42" s="279"/>
      <c r="X42" s="268"/>
      <c r="Y42" s="347" t="s">
        <v>36</v>
      </c>
      <c r="Z42" s="269"/>
      <c r="AA42" s="268"/>
      <c r="AB42" s="347" t="s">
        <v>36</v>
      </c>
      <c r="AC42" s="279"/>
      <c r="AD42" s="268"/>
      <c r="AE42" s="347" t="s">
        <v>36</v>
      </c>
      <c r="AF42" s="279"/>
      <c r="AG42" s="269"/>
      <c r="AH42" s="347" t="s">
        <v>36</v>
      </c>
      <c r="AI42" s="279"/>
      <c r="AJ42" s="268"/>
      <c r="AK42" s="347" t="s">
        <v>36</v>
      </c>
      <c r="AL42" s="279"/>
      <c r="AM42" s="268"/>
      <c r="AN42" s="347" t="s">
        <v>36</v>
      </c>
      <c r="AO42" s="279"/>
      <c r="AP42" s="268"/>
      <c r="AQ42" s="347" t="s">
        <v>36</v>
      </c>
      <c r="AR42" s="279"/>
      <c r="AS42" s="269"/>
      <c r="AT42" s="347" t="s">
        <v>36</v>
      </c>
      <c r="AU42" s="279"/>
      <c r="AV42" s="268"/>
      <c r="AW42" s="347" t="s">
        <v>36</v>
      </c>
      <c r="AX42" s="279"/>
      <c r="AY42" s="268"/>
      <c r="AZ42" s="347" t="s">
        <v>36</v>
      </c>
      <c r="BA42" s="269"/>
      <c r="BB42" s="268"/>
      <c r="BC42" s="347" t="s">
        <v>36</v>
      </c>
      <c r="BD42" s="279"/>
      <c r="BE42" s="268"/>
      <c r="BF42" s="347" t="s">
        <v>36</v>
      </c>
      <c r="BG42" s="279"/>
      <c r="BH42" s="269"/>
      <c r="BI42" s="347" t="s">
        <v>36</v>
      </c>
      <c r="BJ42" s="279"/>
      <c r="BK42" s="268"/>
      <c r="BL42" s="347" t="s">
        <v>36</v>
      </c>
      <c r="BM42" s="279"/>
      <c r="BN42" s="268"/>
      <c r="BO42" s="347" t="s">
        <v>36</v>
      </c>
      <c r="BP42" s="279"/>
      <c r="BQ42" s="269"/>
      <c r="BR42" s="347" t="s">
        <v>36</v>
      </c>
      <c r="BS42" s="279"/>
      <c r="BT42" s="268"/>
      <c r="BU42" s="347" t="s">
        <v>36</v>
      </c>
      <c r="BV42" s="279"/>
      <c r="BW42" s="268"/>
      <c r="BX42" s="347" t="s">
        <v>36</v>
      </c>
      <c r="BY42" s="269"/>
      <c r="BZ42" s="268"/>
      <c r="CA42" s="347" t="s">
        <v>36</v>
      </c>
      <c r="CB42" s="279"/>
    </row>
    <row r="43" spans="1:80" ht="15" customHeight="1">
      <c r="A43" s="796"/>
      <c r="B43" s="348"/>
      <c r="C43" s="349" t="s">
        <v>64</v>
      </c>
      <c r="D43" s="350" t="s">
        <v>65</v>
      </c>
      <c r="E43" s="339"/>
      <c r="F43" s="857" t="s">
        <v>191</v>
      </c>
      <c r="G43" s="857"/>
      <c r="H43" s="340"/>
      <c r="I43" s="431">
        <f>J8+$H$6+I39</f>
        <v>3.5379251727939995</v>
      </c>
      <c r="J43" s="351" t="s">
        <v>36</v>
      </c>
      <c r="K43" s="431">
        <f>K8+$H$7+K39</f>
        <v>2.4515412542999995</v>
      </c>
      <c r="L43" s="432">
        <f>M8+$H$6+L39</f>
        <v>3.61802611270325</v>
      </c>
      <c r="M43" s="351" t="s">
        <v>36</v>
      </c>
      <c r="N43" s="433">
        <f>N8+$H$7+N39</f>
        <v>2.5289290555874997</v>
      </c>
      <c r="O43" s="431">
        <f>P8+$H$6+O39</f>
        <v>3.32273984876045</v>
      </c>
      <c r="P43" s="351" t="s">
        <v>36</v>
      </c>
      <c r="Q43" s="431">
        <f>Q8+$H$7+Q39</f>
        <v>2.3991572899274995</v>
      </c>
      <c r="R43" s="432">
        <f>S8+$H$6+R39</f>
        <v>2.8773751980339997</v>
      </c>
      <c r="S43" s="351" t="s">
        <v>36</v>
      </c>
      <c r="T43" s="433">
        <f>T8+$H$7+T39</f>
        <v>2.2585312323</v>
      </c>
      <c r="U43" s="431">
        <f>V8+$H$6+U39</f>
        <v>1.5525691336968501</v>
      </c>
      <c r="V43" s="351" t="s">
        <v>36</v>
      </c>
      <c r="W43" s="431">
        <f>W8+$H$7+W39</f>
        <v>1.8384632395075002</v>
      </c>
      <c r="X43" s="432">
        <f>Y8+$H$6+X39</f>
        <v>1.29246371080285</v>
      </c>
      <c r="Y43" s="351" t="s">
        <v>36</v>
      </c>
      <c r="Z43" s="434">
        <f>Z8+$H$7+Z39</f>
        <v>1.7659693902075</v>
      </c>
      <c r="AA43" s="435">
        <f>AB8+$H$6+AA39</f>
        <v>1.2664612122152</v>
      </c>
      <c r="AB43" s="351" t="s">
        <v>36</v>
      </c>
      <c r="AC43" s="436">
        <f>AC8+$H$7+AC39</f>
        <v>1.7789102844399998</v>
      </c>
      <c r="AD43" s="432">
        <f>AE8+$H$6+AD39</f>
        <v>1.20443225964685</v>
      </c>
      <c r="AE43" s="351" t="s">
        <v>36</v>
      </c>
      <c r="AF43" s="433">
        <f>AF8+$H$7+AF39</f>
        <v>1.7432253920075</v>
      </c>
      <c r="AG43" s="431">
        <f>AH8+$H$6+AG39</f>
        <v>0.9763471493266</v>
      </c>
      <c r="AH43" s="351" t="s">
        <v>36</v>
      </c>
      <c r="AI43" s="431">
        <f>AI8+$H$7+AI39</f>
        <v>1.6482120502700002</v>
      </c>
      <c r="AJ43" s="432">
        <f>AK8+$H$6+AJ39</f>
        <v>1.2094182598768999</v>
      </c>
      <c r="AK43" s="351" t="s">
        <v>36</v>
      </c>
      <c r="AL43" s="433">
        <f>AL8+$H$7+AL39</f>
        <v>1.698894218055</v>
      </c>
      <c r="AM43" s="431">
        <f>AN8+$H$6+AM39</f>
        <v>2.6051378829956002</v>
      </c>
      <c r="AN43" s="351" t="s">
        <v>36</v>
      </c>
      <c r="AO43" s="431">
        <f>AO8+$H$7+AO39</f>
        <v>2.0849173858200003</v>
      </c>
      <c r="AP43" s="432">
        <f>AQ8+$H$6+AP39</f>
        <v>1.3324444293764501</v>
      </c>
      <c r="AQ43" s="351" t="s">
        <v>36</v>
      </c>
      <c r="AR43" s="433">
        <f>AR8+$H$7+AR39</f>
        <v>1.6775132751274997</v>
      </c>
      <c r="AS43" s="431">
        <f>AT8+$H$6+AS39</f>
        <v>1.01536280419925</v>
      </c>
      <c r="AT43" s="351" t="s">
        <v>36</v>
      </c>
      <c r="AU43" s="431">
        <f>AU8+$H$7+AU39</f>
        <v>1.6705823767874999</v>
      </c>
      <c r="AV43" s="432">
        <f>AW8+$H$6+AV39</f>
        <v>1.70662200182425</v>
      </c>
      <c r="AW43" s="351" t="s">
        <v>36</v>
      </c>
      <c r="AX43" s="433">
        <f>AX8+$H$7+AX39</f>
        <v>1.8357138705374998</v>
      </c>
      <c r="AY43" s="431">
        <f>AZ8+$H$6+AY39</f>
        <v>3.36674015548225</v>
      </c>
      <c r="AZ43" s="351" t="s">
        <v>36</v>
      </c>
      <c r="BA43" s="431">
        <f>BA8+$H$7+BA39</f>
        <v>2.3331645456375</v>
      </c>
      <c r="BB43" s="432">
        <f>BC8+$H$6+BB39</f>
        <v>3.4988713009604497</v>
      </c>
      <c r="BC43" s="351" t="s">
        <v>36</v>
      </c>
      <c r="BD43" s="433">
        <f>BD8+$H$7+BD39</f>
        <v>2.4022668799275</v>
      </c>
      <c r="BE43" s="435">
        <f>BF8+$H$6+BE39</f>
        <v>3.4938758482328494</v>
      </c>
      <c r="BF43" s="351" t="s">
        <v>36</v>
      </c>
      <c r="BG43" s="436">
        <f>BG8+$H$7+BG39</f>
        <v>2.4193744487075</v>
      </c>
      <c r="BH43" s="434">
        <f>BI8+$H$6+BH39</f>
        <v>3.2566623145350495</v>
      </c>
      <c r="BI43" s="351" t="s">
        <v>36</v>
      </c>
      <c r="BJ43" s="433">
        <f>BJ8+$H$7+BJ39</f>
        <v>2.3353231657975</v>
      </c>
      <c r="BK43" s="431">
        <f>BL8+$H$6+BK39</f>
        <v>2.8693577902440492</v>
      </c>
      <c r="BL43" s="351" t="s">
        <v>36</v>
      </c>
      <c r="BM43" s="431">
        <f>BM8+$H$7+BM39</f>
        <v>2.2311194393475</v>
      </c>
      <c r="BN43" s="432">
        <f>BO8+$H$6+BN39</f>
        <v>3.79820918976725</v>
      </c>
      <c r="BO43" s="351" t="s">
        <v>36</v>
      </c>
      <c r="BP43" s="433">
        <f>BP8+$H$7+BP39</f>
        <v>2.6032598663874995</v>
      </c>
      <c r="BQ43" s="431">
        <f>BR8+$H$6+BQ39</f>
        <v>3.6530314120637</v>
      </c>
      <c r="BR43" s="351" t="s">
        <v>36</v>
      </c>
      <c r="BS43" s="431">
        <f>BS8+$H$7+BS39</f>
        <v>2.4850544155149996</v>
      </c>
      <c r="BT43" s="432">
        <f>BU8+$H$6+BT39</f>
        <v>1.93969625948185</v>
      </c>
      <c r="BU43" s="351" t="s">
        <v>36</v>
      </c>
      <c r="BV43" s="433">
        <f>BV8+$H$7+BV39</f>
        <v>1.7884704852575002</v>
      </c>
      <c r="BW43" s="431">
        <f>BX8+$H$6+BW39</f>
        <v>2.3268810594769995</v>
      </c>
      <c r="BX43" s="351" t="s">
        <v>36</v>
      </c>
      <c r="BY43" s="431">
        <f>BY8+$H$7+BY39</f>
        <v>1.80684205315</v>
      </c>
      <c r="BZ43" s="432">
        <f>CA8+$H$6+BZ39</f>
        <v>3.3266304561870497</v>
      </c>
      <c r="CA43" s="351" t="s">
        <v>36</v>
      </c>
      <c r="CB43" s="433">
        <f>CB8+$H$7+CB39</f>
        <v>2.1545695351975</v>
      </c>
    </row>
    <row r="44" spans="1:80" ht="13.5" customHeight="1">
      <c r="A44" s="796"/>
      <c r="B44" s="352" t="s">
        <v>66</v>
      </c>
      <c r="C44" s="353">
        <v>10.47</v>
      </c>
      <c r="D44" s="354">
        <v>0.17704</v>
      </c>
      <c r="E44" s="342"/>
      <c r="F44" s="858" t="s">
        <v>192</v>
      </c>
      <c r="G44" s="858"/>
      <c r="H44" s="343"/>
      <c r="I44" s="262"/>
      <c r="J44" s="344" t="s">
        <v>36</v>
      </c>
      <c r="K44" s="262"/>
      <c r="L44" s="259"/>
      <c r="M44" s="344" t="s">
        <v>36</v>
      </c>
      <c r="N44" s="260"/>
      <c r="O44" s="262"/>
      <c r="P44" s="344" t="s">
        <v>36</v>
      </c>
      <c r="Q44" s="262"/>
      <c r="R44" s="259"/>
      <c r="S44" s="344" t="s">
        <v>36</v>
      </c>
      <c r="T44" s="260"/>
      <c r="U44" s="262"/>
      <c r="V44" s="344" t="s">
        <v>36</v>
      </c>
      <c r="W44" s="262"/>
      <c r="X44" s="259"/>
      <c r="Y44" s="344" t="s">
        <v>36</v>
      </c>
      <c r="Z44" s="262"/>
      <c r="AA44" s="259"/>
      <c r="AB44" s="344" t="s">
        <v>36</v>
      </c>
      <c r="AC44" s="260"/>
      <c r="AD44" s="259"/>
      <c r="AE44" s="344" t="s">
        <v>36</v>
      </c>
      <c r="AF44" s="260"/>
      <c r="AG44" s="262"/>
      <c r="AH44" s="344" t="s">
        <v>36</v>
      </c>
      <c r="AI44" s="262"/>
      <c r="AJ44" s="259"/>
      <c r="AK44" s="344" t="s">
        <v>36</v>
      </c>
      <c r="AL44" s="260"/>
      <c r="AM44" s="262"/>
      <c r="AN44" s="344" t="s">
        <v>36</v>
      </c>
      <c r="AO44" s="262"/>
      <c r="AP44" s="259"/>
      <c r="AQ44" s="344" t="s">
        <v>36</v>
      </c>
      <c r="AR44" s="260"/>
      <c r="AS44" s="262"/>
      <c r="AT44" s="344" t="s">
        <v>36</v>
      </c>
      <c r="AU44" s="262"/>
      <c r="AV44" s="259"/>
      <c r="AW44" s="344" t="s">
        <v>36</v>
      </c>
      <c r="AX44" s="260"/>
      <c r="AY44" s="262"/>
      <c r="AZ44" s="344" t="s">
        <v>36</v>
      </c>
      <c r="BA44" s="262"/>
      <c r="BB44" s="259"/>
      <c r="BC44" s="344" t="s">
        <v>36</v>
      </c>
      <c r="BD44" s="260"/>
      <c r="BE44" s="259"/>
      <c r="BF44" s="344" t="s">
        <v>36</v>
      </c>
      <c r="BG44" s="260"/>
      <c r="BH44" s="262"/>
      <c r="BI44" s="344" t="s">
        <v>36</v>
      </c>
      <c r="BJ44" s="260"/>
      <c r="BK44" s="262"/>
      <c r="BL44" s="344" t="s">
        <v>36</v>
      </c>
      <c r="BM44" s="262"/>
      <c r="BN44" s="259"/>
      <c r="BO44" s="344" t="s">
        <v>36</v>
      </c>
      <c r="BP44" s="260"/>
      <c r="BQ44" s="262"/>
      <c r="BR44" s="344" t="s">
        <v>36</v>
      </c>
      <c r="BS44" s="262"/>
      <c r="BT44" s="259"/>
      <c r="BU44" s="344" t="s">
        <v>36</v>
      </c>
      <c r="BV44" s="260"/>
      <c r="BW44" s="262"/>
      <c r="BX44" s="344" t="s">
        <v>36</v>
      </c>
      <c r="BY44" s="262"/>
      <c r="BZ44" s="259"/>
      <c r="CA44" s="344" t="s">
        <v>36</v>
      </c>
      <c r="CB44" s="260"/>
    </row>
    <row r="45" spans="1:80" ht="14.25" customHeight="1">
      <c r="A45" s="796"/>
      <c r="B45" s="352" t="s">
        <v>67</v>
      </c>
      <c r="C45" s="353">
        <v>10.47</v>
      </c>
      <c r="D45" s="353">
        <v>0.17704</v>
      </c>
      <c r="E45" s="342"/>
      <c r="F45" s="859" t="s">
        <v>193</v>
      </c>
      <c r="G45" s="859"/>
      <c r="H45" s="343"/>
      <c r="I45" s="262"/>
      <c r="J45" s="344" t="s">
        <v>36</v>
      </c>
      <c r="K45" s="262"/>
      <c r="L45" s="259"/>
      <c r="M45" s="344" t="s">
        <v>36</v>
      </c>
      <c r="N45" s="260"/>
      <c r="O45" s="262"/>
      <c r="P45" s="344" t="s">
        <v>36</v>
      </c>
      <c r="Q45" s="262"/>
      <c r="R45" s="259"/>
      <c r="S45" s="344" t="s">
        <v>36</v>
      </c>
      <c r="T45" s="260"/>
      <c r="U45" s="262"/>
      <c r="V45" s="344" t="s">
        <v>36</v>
      </c>
      <c r="W45" s="262"/>
      <c r="X45" s="259"/>
      <c r="Y45" s="344" t="s">
        <v>36</v>
      </c>
      <c r="Z45" s="262"/>
      <c r="AA45" s="259"/>
      <c r="AB45" s="344" t="s">
        <v>36</v>
      </c>
      <c r="AC45" s="260"/>
      <c r="AD45" s="259"/>
      <c r="AE45" s="344" t="s">
        <v>36</v>
      </c>
      <c r="AF45" s="260"/>
      <c r="AG45" s="262"/>
      <c r="AH45" s="344" t="s">
        <v>36</v>
      </c>
      <c r="AI45" s="262"/>
      <c r="AJ45" s="259"/>
      <c r="AK45" s="344" t="s">
        <v>36</v>
      </c>
      <c r="AL45" s="260"/>
      <c r="AM45" s="262"/>
      <c r="AN45" s="344" t="s">
        <v>36</v>
      </c>
      <c r="AO45" s="262"/>
      <c r="AP45" s="259"/>
      <c r="AQ45" s="344" t="s">
        <v>36</v>
      </c>
      <c r="AR45" s="260"/>
      <c r="AS45" s="262"/>
      <c r="AT45" s="344" t="s">
        <v>36</v>
      </c>
      <c r="AU45" s="262"/>
      <c r="AV45" s="259"/>
      <c r="AW45" s="344" t="s">
        <v>36</v>
      </c>
      <c r="AX45" s="260"/>
      <c r="AY45" s="262"/>
      <c r="AZ45" s="344" t="s">
        <v>36</v>
      </c>
      <c r="BA45" s="262"/>
      <c r="BB45" s="259"/>
      <c r="BC45" s="344" t="s">
        <v>36</v>
      </c>
      <c r="BD45" s="260"/>
      <c r="BE45" s="259"/>
      <c r="BF45" s="344" t="s">
        <v>36</v>
      </c>
      <c r="BG45" s="260"/>
      <c r="BH45" s="262"/>
      <c r="BI45" s="344" t="s">
        <v>36</v>
      </c>
      <c r="BJ45" s="260"/>
      <c r="BK45" s="262"/>
      <c r="BL45" s="344" t="s">
        <v>36</v>
      </c>
      <c r="BM45" s="262"/>
      <c r="BN45" s="259"/>
      <c r="BO45" s="344" t="s">
        <v>36</v>
      </c>
      <c r="BP45" s="260"/>
      <c r="BQ45" s="262"/>
      <c r="BR45" s="344" t="s">
        <v>36</v>
      </c>
      <c r="BS45" s="262"/>
      <c r="BT45" s="259"/>
      <c r="BU45" s="344" t="s">
        <v>36</v>
      </c>
      <c r="BV45" s="260"/>
      <c r="BW45" s="262"/>
      <c r="BX45" s="344" t="s">
        <v>36</v>
      </c>
      <c r="BY45" s="262"/>
      <c r="BZ45" s="259"/>
      <c r="CA45" s="344" t="s">
        <v>36</v>
      </c>
      <c r="CB45" s="260"/>
    </row>
    <row r="46" spans="1:80" ht="14.25" customHeight="1" thickBot="1">
      <c r="A46" s="796"/>
      <c r="B46" s="239"/>
      <c r="C46" s="240"/>
      <c r="D46" s="241"/>
      <c r="E46" s="345"/>
      <c r="F46" s="860" t="s">
        <v>194</v>
      </c>
      <c r="G46" s="860"/>
      <c r="H46" s="346"/>
      <c r="I46" s="246"/>
      <c r="J46" s="355" t="s">
        <v>36</v>
      </c>
      <c r="K46" s="246"/>
      <c r="L46" s="245"/>
      <c r="M46" s="355" t="s">
        <v>36</v>
      </c>
      <c r="N46" s="247"/>
      <c r="O46" s="246"/>
      <c r="P46" s="355" t="s">
        <v>36</v>
      </c>
      <c r="Q46" s="246"/>
      <c r="R46" s="245"/>
      <c r="S46" s="355" t="s">
        <v>36</v>
      </c>
      <c r="T46" s="247"/>
      <c r="U46" s="246"/>
      <c r="V46" s="355" t="s">
        <v>36</v>
      </c>
      <c r="W46" s="246"/>
      <c r="X46" s="245"/>
      <c r="Y46" s="355" t="s">
        <v>36</v>
      </c>
      <c r="Z46" s="246"/>
      <c r="AA46" s="245"/>
      <c r="AB46" s="355" t="s">
        <v>36</v>
      </c>
      <c r="AC46" s="247"/>
      <c r="AD46" s="245"/>
      <c r="AE46" s="355" t="s">
        <v>36</v>
      </c>
      <c r="AF46" s="247"/>
      <c r="AG46" s="246"/>
      <c r="AH46" s="355" t="s">
        <v>36</v>
      </c>
      <c r="AI46" s="246"/>
      <c r="AJ46" s="245"/>
      <c r="AK46" s="355" t="s">
        <v>36</v>
      </c>
      <c r="AL46" s="247"/>
      <c r="AM46" s="246"/>
      <c r="AN46" s="355" t="s">
        <v>36</v>
      </c>
      <c r="AO46" s="246"/>
      <c r="AP46" s="245"/>
      <c r="AQ46" s="355" t="s">
        <v>36</v>
      </c>
      <c r="AR46" s="247"/>
      <c r="AS46" s="246"/>
      <c r="AT46" s="355" t="s">
        <v>36</v>
      </c>
      <c r="AU46" s="246"/>
      <c r="AV46" s="245"/>
      <c r="AW46" s="355" t="s">
        <v>36</v>
      </c>
      <c r="AX46" s="247"/>
      <c r="AY46" s="246"/>
      <c r="AZ46" s="355" t="s">
        <v>36</v>
      </c>
      <c r="BA46" s="246"/>
      <c r="BB46" s="245"/>
      <c r="BC46" s="355" t="s">
        <v>36</v>
      </c>
      <c r="BD46" s="247"/>
      <c r="BE46" s="245"/>
      <c r="BF46" s="355" t="s">
        <v>36</v>
      </c>
      <c r="BG46" s="247"/>
      <c r="BH46" s="246"/>
      <c r="BI46" s="355" t="s">
        <v>36</v>
      </c>
      <c r="BJ46" s="247"/>
      <c r="BK46" s="246"/>
      <c r="BL46" s="355" t="s">
        <v>36</v>
      </c>
      <c r="BM46" s="246"/>
      <c r="BN46" s="245"/>
      <c r="BO46" s="355" t="s">
        <v>36</v>
      </c>
      <c r="BP46" s="247"/>
      <c r="BQ46" s="246"/>
      <c r="BR46" s="355" t="s">
        <v>36</v>
      </c>
      <c r="BS46" s="246"/>
      <c r="BT46" s="245"/>
      <c r="BU46" s="355" t="s">
        <v>36</v>
      </c>
      <c r="BV46" s="247"/>
      <c r="BW46" s="246"/>
      <c r="BX46" s="355" t="s">
        <v>36</v>
      </c>
      <c r="BY46" s="246"/>
      <c r="BZ46" s="245"/>
      <c r="CA46" s="355" t="s">
        <v>36</v>
      </c>
      <c r="CB46" s="247"/>
    </row>
    <row r="47" spans="1:80" ht="14.25" customHeight="1" thickBot="1">
      <c r="A47" s="796"/>
      <c r="B47" s="356"/>
      <c r="C47" s="357"/>
      <c r="D47" s="358"/>
      <c r="E47" s="861" t="s">
        <v>211</v>
      </c>
      <c r="F47" s="862"/>
      <c r="G47" s="862"/>
      <c r="H47" s="863"/>
      <c r="I47" s="446">
        <f>I43</f>
        <v>3.5379251727939995</v>
      </c>
      <c r="J47" s="359" t="s">
        <v>36</v>
      </c>
      <c r="K47" s="115">
        <f>K43</f>
        <v>2.4515412542999995</v>
      </c>
      <c r="L47" s="447">
        <f>L43</f>
        <v>3.61802611270325</v>
      </c>
      <c r="M47" s="637" t="s">
        <v>36</v>
      </c>
      <c r="N47" s="449">
        <f>N43</f>
        <v>2.5289290555874997</v>
      </c>
      <c r="O47" s="1">
        <f>O43</f>
        <v>3.32273984876045</v>
      </c>
      <c r="P47" s="637" t="s">
        <v>36</v>
      </c>
      <c r="Q47" s="115">
        <f>Q43</f>
        <v>2.3991572899274995</v>
      </c>
      <c r="R47" s="447">
        <f>R43</f>
        <v>2.8773751980339997</v>
      </c>
      <c r="S47" s="637" t="s">
        <v>36</v>
      </c>
      <c r="T47" s="450">
        <f>T43</f>
        <v>2.2585312323</v>
      </c>
      <c r="U47" s="446">
        <f>U43</f>
        <v>1.5525691336968501</v>
      </c>
      <c r="V47" s="359" t="s">
        <v>36</v>
      </c>
      <c r="W47" s="115">
        <f>W43</f>
        <v>1.8384632395075002</v>
      </c>
      <c r="X47" s="447">
        <f>X43</f>
        <v>1.29246371080285</v>
      </c>
      <c r="Y47" s="637" t="s">
        <v>36</v>
      </c>
      <c r="Z47" s="451">
        <f>Z43</f>
        <v>1.7659693902075</v>
      </c>
      <c r="AA47" s="1">
        <f>AA43</f>
        <v>1.2664612122152</v>
      </c>
      <c r="AB47" s="637" t="s">
        <v>36</v>
      </c>
      <c r="AC47" s="115">
        <f>AC43</f>
        <v>1.7789102844399998</v>
      </c>
      <c r="AD47" s="447">
        <f>AD43</f>
        <v>1.20443225964685</v>
      </c>
      <c r="AE47" s="637" t="s">
        <v>36</v>
      </c>
      <c r="AF47" s="450">
        <f>AF43</f>
        <v>1.7432253920075</v>
      </c>
      <c r="AG47" s="452">
        <f>AG43</f>
        <v>0.9763471493266</v>
      </c>
      <c r="AH47" s="359" t="s">
        <v>36</v>
      </c>
      <c r="AI47" s="115">
        <f>AI43</f>
        <v>1.6482120502700002</v>
      </c>
      <c r="AJ47" s="447">
        <f>AJ43</f>
        <v>1.2094182598768999</v>
      </c>
      <c r="AK47" s="637" t="s">
        <v>36</v>
      </c>
      <c r="AL47" s="449">
        <f>AL43</f>
        <v>1.698894218055</v>
      </c>
      <c r="AM47" s="1">
        <f>AM43</f>
        <v>2.6051378829956002</v>
      </c>
      <c r="AN47" s="637" t="s">
        <v>36</v>
      </c>
      <c r="AO47" s="115">
        <f>AO43</f>
        <v>2.0849173858200003</v>
      </c>
      <c r="AP47" s="447">
        <f>AP43</f>
        <v>1.3324444293764501</v>
      </c>
      <c r="AQ47" s="637" t="s">
        <v>36</v>
      </c>
      <c r="AR47" s="450">
        <f>AR43</f>
        <v>1.6775132751274997</v>
      </c>
      <c r="AS47" s="446">
        <f>AS43</f>
        <v>1.01536280419925</v>
      </c>
      <c r="AT47" s="359" t="s">
        <v>36</v>
      </c>
      <c r="AU47" s="115">
        <f>AU43</f>
        <v>1.6705823767874999</v>
      </c>
      <c r="AV47" s="447">
        <f>AV43</f>
        <v>1.70662200182425</v>
      </c>
      <c r="AW47" s="637" t="s">
        <v>36</v>
      </c>
      <c r="AX47" s="449">
        <f>AX43</f>
        <v>1.8357138705374998</v>
      </c>
      <c r="AY47" s="1">
        <f>AY43</f>
        <v>3.36674015548225</v>
      </c>
      <c r="AZ47" s="637" t="s">
        <v>36</v>
      </c>
      <c r="BA47" s="236">
        <f>BA43</f>
        <v>2.3331645456375</v>
      </c>
      <c r="BB47" s="447">
        <f>BB43</f>
        <v>3.4988713009604497</v>
      </c>
      <c r="BC47" s="637" t="s">
        <v>36</v>
      </c>
      <c r="BD47" s="450">
        <f>BD43</f>
        <v>2.4022668799275</v>
      </c>
      <c r="BE47" s="446">
        <f>BE43</f>
        <v>3.4938758482328494</v>
      </c>
      <c r="BF47" s="359" t="s">
        <v>36</v>
      </c>
      <c r="BG47" s="115">
        <f>BG43</f>
        <v>2.4193744487075</v>
      </c>
      <c r="BH47" s="451">
        <f>BH43</f>
        <v>3.2566623145350495</v>
      </c>
      <c r="BI47" s="637" t="s">
        <v>36</v>
      </c>
      <c r="BJ47" s="449">
        <f>BJ43</f>
        <v>2.3353231657975</v>
      </c>
      <c r="BK47" s="1">
        <f>BK43</f>
        <v>2.8693577902440492</v>
      </c>
      <c r="BL47" s="637" t="s">
        <v>36</v>
      </c>
      <c r="BM47" s="115">
        <f>BM43</f>
        <v>2.2311194393475</v>
      </c>
      <c r="BN47" s="447">
        <f>BN43</f>
        <v>3.79820918976725</v>
      </c>
      <c r="BO47" s="637" t="s">
        <v>36</v>
      </c>
      <c r="BP47" s="450">
        <f>BP43</f>
        <v>2.6032598663874995</v>
      </c>
      <c r="BQ47" s="446">
        <f>BQ43</f>
        <v>3.6530314120637</v>
      </c>
      <c r="BR47" s="359" t="s">
        <v>36</v>
      </c>
      <c r="BS47" s="115">
        <f>BS43</f>
        <v>2.4850544155149996</v>
      </c>
      <c r="BT47" s="447">
        <f>BT43</f>
        <v>1.93969625948185</v>
      </c>
      <c r="BU47" s="637" t="s">
        <v>36</v>
      </c>
      <c r="BV47" s="449">
        <f>BV43</f>
        <v>1.7884704852575002</v>
      </c>
      <c r="BW47" s="1">
        <f>BW43</f>
        <v>2.3268810594769995</v>
      </c>
      <c r="BX47" s="637" t="s">
        <v>36</v>
      </c>
      <c r="BY47" s="236">
        <f>BY43</f>
        <v>1.80684205315</v>
      </c>
      <c r="BZ47" s="447">
        <f>BZ43</f>
        <v>3.3266304561870497</v>
      </c>
      <c r="CA47" s="637" t="s">
        <v>36</v>
      </c>
      <c r="CB47" s="450">
        <f>CB43</f>
        <v>2.1545695351975</v>
      </c>
    </row>
    <row r="48" spans="1:80" ht="13.5" customHeight="1" thickBot="1">
      <c r="A48" s="796"/>
      <c r="B48" s="360"/>
      <c r="C48" s="361"/>
      <c r="D48" s="362"/>
      <c r="E48" s="818" t="s">
        <v>37</v>
      </c>
      <c r="F48" s="818"/>
      <c r="G48" s="818"/>
      <c r="H48" s="819"/>
      <c r="I48" s="864" t="s">
        <v>280</v>
      </c>
      <c r="J48" s="864"/>
      <c r="K48" s="864"/>
      <c r="L48" s="864" t="s">
        <v>280</v>
      </c>
      <c r="M48" s="864"/>
      <c r="N48" s="864"/>
      <c r="O48" s="864" t="s">
        <v>280</v>
      </c>
      <c r="P48" s="864"/>
      <c r="Q48" s="864"/>
      <c r="R48" s="864" t="s">
        <v>280</v>
      </c>
      <c r="S48" s="865"/>
      <c r="T48" s="865"/>
      <c r="U48" s="864" t="s">
        <v>280</v>
      </c>
      <c r="V48" s="864"/>
      <c r="W48" s="864"/>
      <c r="X48" s="864" t="s">
        <v>280</v>
      </c>
      <c r="Y48" s="864"/>
      <c r="Z48" s="815"/>
      <c r="AA48" s="864" t="s">
        <v>280</v>
      </c>
      <c r="AB48" s="864"/>
      <c r="AC48" s="864"/>
      <c r="AD48" s="864" t="s">
        <v>212</v>
      </c>
      <c r="AE48" s="865"/>
      <c r="AF48" s="865"/>
      <c r="AG48" s="819" t="s">
        <v>212</v>
      </c>
      <c r="AH48" s="864"/>
      <c r="AI48" s="864"/>
      <c r="AJ48" s="864" t="s">
        <v>212</v>
      </c>
      <c r="AK48" s="864"/>
      <c r="AL48" s="864"/>
      <c r="AM48" s="864" t="s">
        <v>212</v>
      </c>
      <c r="AN48" s="864"/>
      <c r="AO48" s="864"/>
      <c r="AP48" s="864" t="s">
        <v>212</v>
      </c>
      <c r="AQ48" s="865"/>
      <c r="AR48" s="865"/>
      <c r="AS48" s="864" t="s">
        <v>212</v>
      </c>
      <c r="AT48" s="864"/>
      <c r="AU48" s="864"/>
      <c r="AV48" s="864" t="s">
        <v>212</v>
      </c>
      <c r="AW48" s="864"/>
      <c r="AX48" s="864"/>
      <c r="AY48" s="864" t="s">
        <v>212</v>
      </c>
      <c r="AZ48" s="864"/>
      <c r="BA48" s="815"/>
      <c r="BB48" s="864" t="s">
        <v>212</v>
      </c>
      <c r="BC48" s="865"/>
      <c r="BD48" s="865"/>
      <c r="BE48" s="864" t="s">
        <v>212</v>
      </c>
      <c r="BF48" s="864"/>
      <c r="BG48" s="864"/>
      <c r="BH48" s="819" t="s">
        <v>212</v>
      </c>
      <c r="BI48" s="864"/>
      <c r="BJ48" s="864"/>
      <c r="BK48" s="864" t="s">
        <v>212</v>
      </c>
      <c r="BL48" s="864"/>
      <c r="BM48" s="864"/>
      <c r="BN48" s="864" t="s">
        <v>281</v>
      </c>
      <c r="BO48" s="865"/>
      <c r="BP48" s="865"/>
      <c r="BQ48" s="864" t="s">
        <v>281</v>
      </c>
      <c r="BR48" s="864"/>
      <c r="BS48" s="864"/>
      <c r="BT48" s="864" t="s">
        <v>281</v>
      </c>
      <c r="BU48" s="864"/>
      <c r="BV48" s="864"/>
      <c r="BW48" s="864" t="s">
        <v>281</v>
      </c>
      <c r="BX48" s="864"/>
      <c r="BY48" s="815"/>
      <c r="BZ48" s="864" t="s">
        <v>281</v>
      </c>
      <c r="CA48" s="865"/>
      <c r="CB48" s="865"/>
    </row>
    <row r="49" spans="1:20" ht="14.25" customHeight="1" thickBot="1">
      <c r="A49" s="797"/>
      <c r="B49" s="866" t="s">
        <v>38</v>
      </c>
      <c r="C49" s="867"/>
      <c r="D49" s="867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8"/>
      <c r="P49" s="868"/>
      <c r="Q49" s="868"/>
      <c r="R49" s="868"/>
      <c r="S49" s="868"/>
      <c r="T49" s="869"/>
    </row>
    <row r="50" spans="1:80" ht="14.25" customHeight="1">
      <c r="A50" s="363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4"/>
      <c r="AF50" s="364"/>
      <c r="AG50" s="364"/>
      <c r="AH50" s="364"/>
      <c r="AI50" s="364"/>
      <c r="AJ50" s="364"/>
      <c r="AK50" s="364"/>
      <c r="AL50" s="364"/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  <c r="CB50" s="364"/>
    </row>
    <row r="51" spans="1:80" ht="14.25" customHeight="1">
      <c r="A51" s="363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</row>
    <row r="54" ht="18.75">
      <c r="BF54" s="638" t="s">
        <v>282</v>
      </c>
    </row>
    <row r="59" ht="12.75">
      <c r="BE59" s="639" t="s">
        <v>283</v>
      </c>
    </row>
    <row r="60" ht="12.75">
      <c r="BE60" s="639" t="s">
        <v>284</v>
      </c>
    </row>
  </sheetData>
  <sheetProtection/>
  <mergeCells count="266">
    <mergeCell ref="B49:T49"/>
    <mergeCell ref="BK48:BM48"/>
    <mergeCell ref="BN48:BP48"/>
    <mergeCell ref="BQ48:BS48"/>
    <mergeCell ref="BT48:BV48"/>
    <mergeCell ref="BW48:BY48"/>
    <mergeCell ref="AA48:AC48"/>
    <mergeCell ref="AD48:AF48"/>
    <mergeCell ref="AG48:AI48"/>
    <mergeCell ref="AJ48:AL48"/>
    <mergeCell ref="BZ48:CB48"/>
    <mergeCell ref="AS48:AU48"/>
    <mergeCell ref="AV48:AX48"/>
    <mergeCell ref="AY48:BA48"/>
    <mergeCell ref="BB48:BD48"/>
    <mergeCell ref="BE48:BG48"/>
    <mergeCell ref="BH48:BJ48"/>
    <mergeCell ref="AM48:AO48"/>
    <mergeCell ref="AP48:AR48"/>
    <mergeCell ref="I48:K48"/>
    <mergeCell ref="L48:N48"/>
    <mergeCell ref="O48:Q48"/>
    <mergeCell ref="R48:T48"/>
    <mergeCell ref="U48:W48"/>
    <mergeCell ref="X48:Z48"/>
    <mergeCell ref="F43:G43"/>
    <mergeCell ref="F44:G44"/>
    <mergeCell ref="F45:G45"/>
    <mergeCell ref="F46:G46"/>
    <mergeCell ref="E47:H47"/>
    <mergeCell ref="E48:H48"/>
    <mergeCell ref="BN38:BP38"/>
    <mergeCell ref="BQ38:BS38"/>
    <mergeCell ref="BT38:BV38"/>
    <mergeCell ref="BW38:BY38"/>
    <mergeCell ref="BZ38:CB38"/>
    <mergeCell ref="B39:D42"/>
    <mergeCell ref="E39:H39"/>
    <mergeCell ref="E40:H40"/>
    <mergeCell ref="E41:H41"/>
    <mergeCell ref="E42:H42"/>
    <mergeCell ref="AV38:AX38"/>
    <mergeCell ref="AY38:BA38"/>
    <mergeCell ref="BB38:BD38"/>
    <mergeCell ref="BE38:BG38"/>
    <mergeCell ref="BH38:BJ38"/>
    <mergeCell ref="BK38:BM38"/>
    <mergeCell ref="AD38:AF38"/>
    <mergeCell ref="AG38:AI38"/>
    <mergeCell ref="AJ38:AL38"/>
    <mergeCell ref="AM38:AO38"/>
    <mergeCell ref="AP38:AR38"/>
    <mergeCell ref="AS38:AU38"/>
    <mergeCell ref="BW37:BY37"/>
    <mergeCell ref="BZ37:CB37"/>
    <mergeCell ref="E38:H38"/>
    <mergeCell ref="I38:K38"/>
    <mergeCell ref="L38:N38"/>
    <mergeCell ref="O38:Q38"/>
    <mergeCell ref="R38:T38"/>
    <mergeCell ref="U38:W38"/>
    <mergeCell ref="X38:Z38"/>
    <mergeCell ref="AA38:AC38"/>
    <mergeCell ref="BE37:BG37"/>
    <mergeCell ref="BH37:BJ37"/>
    <mergeCell ref="BK37:BM37"/>
    <mergeCell ref="BN37:BP37"/>
    <mergeCell ref="BQ37:BS37"/>
    <mergeCell ref="BT37:BV37"/>
    <mergeCell ref="AM37:AO37"/>
    <mergeCell ref="AP37:AR37"/>
    <mergeCell ref="AS37:AU37"/>
    <mergeCell ref="AV37:AX37"/>
    <mergeCell ref="AY37:BA37"/>
    <mergeCell ref="BB37:BD37"/>
    <mergeCell ref="U37:W37"/>
    <mergeCell ref="X37:Z37"/>
    <mergeCell ref="AA37:AC37"/>
    <mergeCell ref="AD37:AF37"/>
    <mergeCell ref="AG37:AI37"/>
    <mergeCell ref="AJ37:AL37"/>
    <mergeCell ref="BN36:BP36"/>
    <mergeCell ref="BQ36:BS36"/>
    <mergeCell ref="BT36:BV36"/>
    <mergeCell ref="BW36:BY36"/>
    <mergeCell ref="BZ36:CB36"/>
    <mergeCell ref="E37:H37"/>
    <mergeCell ref="I37:K37"/>
    <mergeCell ref="L37:N37"/>
    <mergeCell ref="O37:Q37"/>
    <mergeCell ref="R37:T37"/>
    <mergeCell ref="AV36:AX36"/>
    <mergeCell ref="AY36:BA36"/>
    <mergeCell ref="BB36:BD36"/>
    <mergeCell ref="BE36:BG36"/>
    <mergeCell ref="BH36:BJ36"/>
    <mergeCell ref="BK36:BM36"/>
    <mergeCell ref="AD36:AF36"/>
    <mergeCell ref="AG36:AI36"/>
    <mergeCell ref="AJ36:AL36"/>
    <mergeCell ref="AM36:AO36"/>
    <mergeCell ref="AP36:AR36"/>
    <mergeCell ref="AS36:AU36"/>
    <mergeCell ref="BW35:BY35"/>
    <mergeCell ref="BZ35:CB35"/>
    <mergeCell ref="E36:H36"/>
    <mergeCell ref="I36:K36"/>
    <mergeCell ref="L36:N36"/>
    <mergeCell ref="O36:Q36"/>
    <mergeCell ref="R36:T36"/>
    <mergeCell ref="U36:W36"/>
    <mergeCell ref="X36:Z36"/>
    <mergeCell ref="AA36:AC36"/>
    <mergeCell ref="BE35:BG35"/>
    <mergeCell ref="BH35:BJ35"/>
    <mergeCell ref="BK35:BM35"/>
    <mergeCell ref="BN35:BP35"/>
    <mergeCell ref="BQ35:BS35"/>
    <mergeCell ref="BT35:BV35"/>
    <mergeCell ref="AM35:AO35"/>
    <mergeCell ref="AP35:AR35"/>
    <mergeCell ref="AS35:AU35"/>
    <mergeCell ref="AV35:AX35"/>
    <mergeCell ref="AY35:BA35"/>
    <mergeCell ref="BB35:BD35"/>
    <mergeCell ref="U35:W35"/>
    <mergeCell ref="X35:Z35"/>
    <mergeCell ref="AA35:AC35"/>
    <mergeCell ref="AD35:AF35"/>
    <mergeCell ref="AG35:AI35"/>
    <mergeCell ref="AJ35:AL35"/>
    <mergeCell ref="B35:D38"/>
    <mergeCell ref="E35:H35"/>
    <mergeCell ref="I35:K35"/>
    <mergeCell ref="L35:N35"/>
    <mergeCell ref="O35:Q35"/>
    <mergeCell ref="R35:T35"/>
    <mergeCell ref="B30:D30"/>
    <mergeCell ref="E30:H30"/>
    <mergeCell ref="B31:D31"/>
    <mergeCell ref="E31:H31"/>
    <mergeCell ref="B32:C34"/>
    <mergeCell ref="E32:H32"/>
    <mergeCell ref="E33:H33"/>
    <mergeCell ref="E34:H34"/>
    <mergeCell ref="BZ13:CB13"/>
    <mergeCell ref="C14:C16"/>
    <mergeCell ref="B17:B29"/>
    <mergeCell ref="C17:F18"/>
    <mergeCell ref="C19:D19"/>
    <mergeCell ref="C20:D20"/>
    <mergeCell ref="C21:D21"/>
    <mergeCell ref="C25:D25"/>
    <mergeCell ref="C26:D26"/>
    <mergeCell ref="C27:D27"/>
    <mergeCell ref="BH13:BJ13"/>
    <mergeCell ref="BK13:BM13"/>
    <mergeCell ref="BN13:BP13"/>
    <mergeCell ref="BQ13:BS13"/>
    <mergeCell ref="BT13:BV13"/>
    <mergeCell ref="BW13:BY13"/>
    <mergeCell ref="AP13:AR13"/>
    <mergeCell ref="AS13:AU13"/>
    <mergeCell ref="AV13:AX13"/>
    <mergeCell ref="AY13:BA13"/>
    <mergeCell ref="BB13:BD13"/>
    <mergeCell ref="BE13:BG13"/>
    <mergeCell ref="X13:Z13"/>
    <mergeCell ref="AA13:AC13"/>
    <mergeCell ref="AD13:AF13"/>
    <mergeCell ref="AG13:AI13"/>
    <mergeCell ref="AJ13:AL13"/>
    <mergeCell ref="AM13:AO13"/>
    <mergeCell ref="E13:H13"/>
    <mergeCell ref="I13:K13"/>
    <mergeCell ref="L13:N13"/>
    <mergeCell ref="O13:Q13"/>
    <mergeCell ref="R13:T13"/>
    <mergeCell ref="U13:W13"/>
    <mergeCell ref="BT9:BV9"/>
    <mergeCell ref="BW9:BY9"/>
    <mergeCell ref="BZ9:CB9"/>
    <mergeCell ref="E10:F10"/>
    <mergeCell ref="E11:F11"/>
    <mergeCell ref="E12:F12"/>
    <mergeCell ref="BB9:BD9"/>
    <mergeCell ref="BE9:BG9"/>
    <mergeCell ref="BH9:BJ9"/>
    <mergeCell ref="BK9:BM9"/>
    <mergeCell ref="BN9:BP9"/>
    <mergeCell ref="BQ9:BS9"/>
    <mergeCell ref="AJ9:AL9"/>
    <mergeCell ref="AM9:AO9"/>
    <mergeCell ref="AP9:AR9"/>
    <mergeCell ref="AS9:AU9"/>
    <mergeCell ref="AV9:AX9"/>
    <mergeCell ref="AY9:BA9"/>
    <mergeCell ref="R9:T9"/>
    <mergeCell ref="U9:W9"/>
    <mergeCell ref="X9:Z9"/>
    <mergeCell ref="AA9:AC9"/>
    <mergeCell ref="AD9:AF9"/>
    <mergeCell ref="AG9:AI9"/>
    <mergeCell ref="BW3:BY3"/>
    <mergeCell ref="BZ3:CB3"/>
    <mergeCell ref="B6:B16"/>
    <mergeCell ref="E6:F6"/>
    <mergeCell ref="E7:F7"/>
    <mergeCell ref="E8:F8"/>
    <mergeCell ref="E9:F9"/>
    <mergeCell ref="G9:H9"/>
    <mergeCell ref="I9:K9"/>
    <mergeCell ref="L9:N9"/>
    <mergeCell ref="BE3:BG3"/>
    <mergeCell ref="BH3:BJ3"/>
    <mergeCell ref="BK3:BM3"/>
    <mergeCell ref="BN3:BP3"/>
    <mergeCell ref="BQ3:BS3"/>
    <mergeCell ref="BT3:BV3"/>
    <mergeCell ref="AM3:AO3"/>
    <mergeCell ref="AP3:AR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A1:T2"/>
    <mergeCell ref="A3:A49"/>
    <mergeCell ref="B3:D5"/>
    <mergeCell ref="E3:F5"/>
    <mergeCell ref="G3:H5"/>
    <mergeCell ref="I3:K3"/>
    <mergeCell ref="L3:N3"/>
    <mergeCell ref="O3:Q3"/>
    <mergeCell ref="R3:T3"/>
    <mergeCell ref="O9:Q9"/>
    <mergeCell ref="G17:H17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Z33:CB33"/>
    <mergeCell ref="BH33:BJ33"/>
    <mergeCell ref="BK33:BM33"/>
    <mergeCell ref="BN33:BP33"/>
    <mergeCell ref="BQ33:BS33"/>
    <mergeCell ref="BT33:BV33"/>
    <mergeCell ref="BW33:BY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7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8.57421875" style="0" customWidth="1"/>
    <col min="4" max="4" width="9.57421875" style="0" customWidth="1"/>
    <col min="5" max="6" width="6.28125" style="0" customWidth="1"/>
    <col min="7" max="7" width="7.7109375" style="0" customWidth="1"/>
    <col min="8" max="8" width="8.140625" style="0" customWidth="1"/>
    <col min="9" max="80" width="7.28125" style="0" customWidth="1"/>
  </cols>
  <sheetData>
    <row r="1" spans="1:20" ht="13.5" customHeight="1">
      <c r="A1" s="792" t="s">
        <v>285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</row>
    <row r="2" spans="1:20" ht="15" customHeight="1" thickBot="1">
      <c r="A2" s="793"/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</row>
    <row r="3" spans="1:80" ht="14.25" customHeight="1" thickBot="1">
      <c r="A3" s="794" t="s">
        <v>0</v>
      </c>
      <c r="B3" s="798"/>
      <c r="C3" s="799"/>
      <c r="D3" s="800"/>
      <c r="E3" s="798" t="s">
        <v>1</v>
      </c>
      <c r="F3" s="800"/>
      <c r="G3" s="799" t="s">
        <v>2</v>
      </c>
      <c r="H3" s="800"/>
      <c r="I3" s="719" t="s">
        <v>88</v>
      </c>
      <c r="J3" s="720"/>
      <c r="K3" s="721"/>
      <c r="L3" s="719" t="s">
        <v>89</v>
      </c>
      <c r="M3" s="720"/>
      <c r="N3" s="721"/>
      <c r="O3" s="719" t="s">
        <v>90</v>
      </c>
      <c r="P3" s="720"/>
      <c r="Q3" s="721"/>
      <c r="R3" s="719" t="s">
        <v>70</v>
      </c>
      <c r="S3" s="720"/>
      <c r="T3" s="721"/>
      <c r="U3" s="719" t="s">
        <v>91</v>
      </c>
      <c r="V3" s="720"/>
      <c r="W3" s="721"/>
      <c r="X3" s="719" t="s">
        <v>92</v>
      </c>
      <c r="Y3" s="720"/>
      <c r="Z3" s="721"/>
      <c r="AA3" s="719" t="s">
        <v>93</v>
      </c>
      <c r="AB3" s="720"/>
      <c r="AC3" s="721"/>
      <c r="AD3" s="719" t="s">
        <v>94</v>
      </c>
      <c r="AE3" s="720"/>
      <c r="AF3" s="721"/>
      <c r="AG3" s="719" t="s">
        <v>95</v>
      </c>
      <c r="AH3" s="720"/>
      <c r="AI3" s="721"/>
      <c r="AJ3" s="719" t="s">
        <v>71</v>
      </c>
      <c r="AK3" s="720"/>
      <c r="AL3" s="721"/>
      <c r="AM3" s="719" t="s">
        <v>96</v>
      </c>
      <c r="AN3" s="720"/>
      <c r="AO3" s="721"/>
      <c r="AP3" s="719" t="s">
        <v>75</v>
      </c>
      <c r="AQ3" s="720"/>
      <c r="AR3" s="721"/>
      <c r="AS3" s="719" t="s">
        <v>97</v>
      </c>
      <c r="AT3" s="720"/>
      <c r="AU3" s="721"/>
      <c r="AV3" s="719" t="s">
        <v>98</v>
      </c>
      <c r="AW3" s="720"/>
      <c r="AX3" s="721"/>
      <c r="AY3" s="719" t="s">
        <v>99</v>
      </c>
      <c r="AZ3" s="720"/>
      <c r="BA3" s="721"/>
      <c r="BB3" s="719" t="s">
        <v>100</v>
      </c>
      <c r="BC3" s="720"/>
      <c r="BD3" s="721"/>
      <c r="BE3" s="719" t="s">
        <v>101</v>
      </c>
      <c r="BF3" s="720"/>
      <c r="BG3" s="721"/>
      <c r="BH3" s="719" t="s">
        <v>102</v>
      </c>
      <c r="BI3" s="720"/>
      <c r="BJ3" s="721"/>
      <c r="BK3" s="719" t="s">
        <v>103</v>
      </c>
      <c r="BL3" s="720"/>
      <c r="BM3" s="721"/>
      <c r="BN3" s="719" t="s">
        <v>104</v>
      </c>
      <c r="BO3" s="720"/>
      <c r="BP3" s="721"/>
      <c r="BQ3" s="719" t="s">
        <v>105</v>
      </c>
      <c r="BR3" s="720"/>
      <c r="BS3" s="721"/>
      <c r="BT3" s="719" t="s">
        <v>106</v>
      </c>
      <c r="BU3" s="720"/>
      <c r="BV3" s="721"/>
      <c r="BW3" s="719" t="s">
        <v>76</v>
      </c>
      <c r="BX3" s="720"/>
      <c r="BY3" s="721"/>
      <c r="BZ3" s="719" t="s">
        <v>107</v>
      </c>
      <c r="CA3" s="720"/>
      <c r="CB3" s="721"/>
    </row>
    <row r="4" spans="1:80" ht="15" customHeight="1">
      <c r="A4" s="795"/>
      <c r="B4" s="801"/>
      <c r="C4" s="802"/>
      <c r="D4" s="803"/>
      <c r="E4" s="801"/>
      <c r="F4" s="803"/>
      <c r="G4" s="802"/>
      <c r="H4" s="802"/>
      <c r="I4" s="242" t="s">
        <v>3</v>
      </c>
      <c r="J4" s="243" t="s">
        <v>4</v>
      </c>
      <c r="K4" s="244" t="s">
        <v>5</v>
      </c>
      <c r="L4" s="242" t="s">
        <v>3</v>
      </c>
      <c r="M4" s="243" t="s">
        <v>4</v>
      </c>
      <c r="N4" s="244" t="s">
        <v>5</v>
      </c>
      <c r="O4" s="291" t="s">
        <v>3</v>
      </c>
      <c r="P4" s="243" t="s">
        <v>4</v>
      </c>
      <c r="Q4" s="244" t="s">
        <v>5</v>
      </c>
      <c r="R4" s="242" t="s">
        <v>3</v>
      </c>
      <c r="S4" s="243" t="s">
        <v>4</v>
      </c>
      <c r="T4" s="244" t="s">
        <v>5</v>
      </c>
      <c r="U4" s="242" t="s">
        <v>3</v>
      </c>
      <c r="V4" s="243" t="s">
        <v>4</v>
      </c>
      <c r="W4" s="244" t="s">
        <v>5</v>
      </c>
      <c r="X4" s="242" t="s">
        <v>3</v>
      </c>
      <c r="Y4" s="243" t="s">
        <v>4</v>
      </c>
      <c r="Z4" s="244" t="s">
        <v>5</v>
      </c>
      <c r="AA4" s="291" t="s">
        <v>3</v>
      </c>
      <c r="AB4" s="243" t="s">
        <v>4</v>
      </c>
      <c r="AC4" s="244" t="s">
        <v>5</v>
      </c>
      <c r="AD4" s="242" t="s">
        <v>3</v>
      </c>
      <c r="AE4" s="243" t="s">
        <v>4</v>
      </c>
      <c r="AF4" s="244" t="s">
        <v>5</v>
      </c>
      <c r="AG4" s="242" t="s">
        <v>3</v>
      </c>
      <c r="AH4" s="243" t="s">
        <v>4</v>
      </c>
      <c r="AI4" s="244" t="s">
        <v>5</v>
      </c>
      <c r="AJ4" s="242" t="s">
        <v>3</v>
      </c>
      <c r="AK4" s="243" t="s">
        <v>4</v>
      </c>
      <c r="AL4" s="244" t="s">
        <v>5</v>
      </c>
      <c r="AM4" s="291" t="s">
        <v>3</v>
      </c>
      <c r="AN4" s="243" t="s">
        <v>4</v>
      </c>
      <c r="AO4" s="244" t="s">
        <v>5</v>
      </c>
      <c r="AP4" s="242" t="s">
        <v>3</v>
      </c>
      <c r="AQ4" s="243" t="s">
        <v>4</v>
      </c>
      <c r="AR4" s="244" t="s">
        <v>5</v>
      </c>
      <c r="AS4" s="242" t="s">
        <v>3</v>
      </c>
      <c r="AT4" s="243" t="s">
        <v>4</v>
      </c>
      <c r="AU4" s="244" t="s">
        <v>5</v>
      </c>
      <c r="AV4" s="242" t="s">
        <v>3</v>
      </c>
      <c r="AW4" s="243" t="s">
        <v>4</v>
      </c>
      <c r="AX4" s="244" t="s">
        <v>5</v>
      </c>
      <c r="AY4" s="291" t="s">
        <v>3</v>
      </c>
      <c r="AZ4" s="243" t="s">
        <v>4</v>
      </c>
      <c r="BA4" s="244" t="s">
        <v>5</v>
      </c>
      <c r="BB4" s="242" t="s">
        <v>3</v>
      </c>
      <c r="BC4" s="243" t="s">
        <v>4</v>
      </c>
      <c r="BD4" s="244" t="s">
        <v>5</v>
      </c>
      <c r="BE4" s="242" t="s">
        <v>3</v>
      </c>
      <c r="BF4" s="243" t="s">
        <v>4</v>
      </c>
      <c r="BG4" s="244" t="s">
        <v>5</v>
      </c>
      <c r="BH4" s="242" t="s">
        <v>3</v>
      </c>
      <c r="BI4" s="243" t="s">
        <v>4</v>
      </c>
      <c r="BJ4" s="244" t="s">
        <v>5</v>
      </c>
      <c r="BK4" s="291" t="s">
        <v>3</v>
      </c>
      <c r="BL4" s="243" t="s">
        <v>4</v>
      </c>
      <c r="BM4" s="244" t="s">
        <v>5</v>
      </c>
      <c r="BN4" s="242" t="s">
        <v>3</v>
      </c>
      <c r="BO4" s="243" t="s">
        <v>4</v>
      </c>
      <c r="BP4" s="244" t="s">
        <v>5</v>
      </c>
      <c r="BQ4" s="242" t="s">
        <v>3</v>
      </c>
      <c r="BR4" s="243" t="s">
        <v>4</v>
      </c>
      <c r="BS4" s="244" t="s">
        <v>5</v>
      </c>
      <c r="BT4" s="242" t="s">
        <v>3</v>
      </c>
      <c r="BU4" s="243" t="s">
        <v>4</v>
      </c>
      <c r="BV4" s="244" t="s">
        <v>5</v>
      </c>
      <c r="BW4" s="291" t="s">
        <v>3</v>
      </c>
      <c r="BX4" s="243" t="s">
        <v>4</v>
      </c>
      <c r="BY4" s="244" t="s">
        <v>5</v>
      </c>
      <c r="BZ4" s="242" t="s">
        <v>3</v>
      </c>
      <c r="CA4" s="243" t="s">
        <v>4</v>
      </c>
      <c r="CB4" s="244" t="s">
        <v>5</v>
      </c>
    </row>
    <row r="5" spans="1:80" ht="16.5" customHeight="1" thickBot="1">
      <c r="A5" s="795"/>
      <c r="B5" s="804"/>
      <c r="C5" s="805"/>
      <c r="D5" s="806"/>
      <c r="E5" s="804"/>
      <c r="F5" s="806"/>
      <c r="G5" s="805"/>
      <c r="H5" s="805"/>
      <c r="I5" s="295" t="s">
        <v>6</v>
      </c>
      <c r="J5" s="296" t="s">
        <v>7</v>
      </c>
      <c r="K5" s="297" t="s">
        <v>8</v>
      </c>
      <c r="L5" s="295" t="s">
        <v>6</v>
      </c>
      <c r="M5" s="296" t="s">
        <v>7</v>
      </c>
      <c r="N5" s="297" t="s">
        <v>8</v>
      </c>
      <c r="O5" s="293" t="s">
        <v>6</v>
      </c>
      <c r="P5" s="296" t="s">
        <v>7</v>
      </c>
      <c r="Q5" s="297" t="s">
        <v>8</v>
      </c>
      <c r="R5" s="295" t="s">
        <v>6</v>
      </c>
      <c r="S5" s="296" t="s">
        <v>7</v>
      </c>
      <c r="T5" s="297" t="s">
        <v>8</v>
      </c>
      <c r="U5" s="295" t="s">
        <v>6</v>
      </c>
      <c r="V5" s="296" t="s">
        <v>7</v>
      </c>
      <c r="W5" s="297" t="s">
        <v>8</v>
      </c>
      <c r="X5" s="295" t="s">
        <v>6</v>
      </c>
      <c r="Y5" s="296" t="s">
        <v>7</v>
      </c>
      <c r="Z5" s="297" t="s">
        <v>8</v>
      </c>
      <c r="AA5" s="293" t="s">
        <v>6</v>
      </c>
      <c r="AB5" s="296" t="s">
        <v>7</v>
      </c>
      <c r="AC5" s="297" t="s">
        <v>8</v>
      </c>
      <c r="AD5" s="295" t="s">
        <v>6</v>
      </c>
      <c r="AE5" s="296" t="s">
        <v>7</v>
      </c>
      <c r="AF5" s="297" t="s">
        <v>8</v>
      </c>
      <c r="AG5" s="295" t="s">
        <v>6</v>
      </c>
      <c r="AH5" s="296" t="s">
        <v>7</v>
      </c>
      <c r="AI5" s="297" t="s">
        <v>8</v>
      </c>
      <c r="AJ5" s="295" t="s">
        <v>6</v>
      </c>
      <c r="AK5" s="296" t="s">
        <v>7</v>
      </c>
      <c r="AL5" s="297" t="s">
        <v>8</v>
      </c>
      <c r="AM5" s="293" t="s">
        <v>6</v>
      </c>
      <c r="AN5" s="296" t="s">
        <v>7</v>
      </c>
      <c r="AO5" s="297" t="s">
        <v>8</v>
      </c>
      <c r="AP5" s="295" t="s">
        <v>6</v>
      </c>
      <c r="AQ5" s="296" t="s">
        <v>7</v>
      </c>
      <c r="AR5" s="297" t="s">
        <v>8</v>
      </c>
      <c r="AS5" s="295" t="s">
        <v>6</v>
      </c>
      <c r="AT5" s="296" t="s">
        <v>7</v>
      </c>
      <c r="AU5" s="297" t="s">
        <v>8</v>
      </c>
      <c r="AV5" s="295" t="s">
        <v>6</v>
      </c>
      <c r="AW5" s="296" t="s">
        <v>7</v>
      </c>
      <c r="AX5" s="297" t="s">
        <v>8</v>
      </c>
      <c r="AY5" s="293" t="s">
        <v>6</v>
      </c>
      <c r="AZ5" s="296" t="s">
        <v>7</v>
      </c>
      <c r="BA5" s="297" t="s">
        <v>8</v>
      </c>
      <c r="BB5" s="295" t="s">
        <v>6</v>
      </c>
      <c r="BC5" s="296" t="s">
        <v>7</v>
      </c>
      <c r="BD5" s="297" t="s">
        <v>8</v>
      </c>
      <c r="BE5" s="295" t="s">
        <v>6</v>
      </c>
      <c r="BF5" s="296" t="s">
        <v>7</v>
      </c>
      <c r="BG5" s="297" t="s">
        <v>8</v>
      </c>
      <c r="BH5" s="295" t="s">
        <v>6</v>
      </c>
      <c r="BI5" s="296" t="s">
        <v>7</v>
      </c>
      <c r="BJ5" s="297" t="s">
        <v>8</v>
      </c>
      <c r="BK5" s="293" t="s">
        <v>6</v>
      </c>
      <c r="BL5" s="296" t="s">
        <v>7</v>
      </c>
      <c r="BM5" s="297" t="s">
        <v>8</v>
      </c>
      <c r="BN5" s="295" t="s">
        <v>6</v>
      </c>
      <c r="BO5" s="296" t="s">
        <v>7</v>
      </c>
      <c r="BP5" s="297" t="s">
        <v>8</v>
      </c>
      <c r="BQ5" s="295" t="s">
        <v>6</v>
      </c>
      <c r="BR5" s="296" t="s">
        <v>7</v>
      </c>
      <c r="BS5" s="297" t="s">
        <v>8</v>
      </c>
      <c r="BT5" s="295" t="s">
        <v>6</v>
      </c>
      <c r="BU5" s="296" t="s">
        <v>7</v>
      </c>
      <c r="BV5" s="297" t="s">
        <v>8</v>
      </c>
      <c r="BW5" s="293" t="s">
        <v>6</v>
      </c>
      <c r="BX5" s="296" t="s">
        <v>7</v>
      </c>
      <c r="BY5" s="297" t="s">
        <v>8</v>
      </c>
      <c r="BZ5" s="295" t="s">
        <v>6</v>
      </c>
      <c r="CA5" s="296" t="s">
        <v>7</v>
      </c>
      <c r="CB5" s="297" t="s">
        <v>8</v>
      </c>
    </row>
    <row r="6" spans="1:80" ht="15.75" customHeight="1">
      <c r="A6" s="795"/>
      <c r="B6" s="794" t="s">
        <v>9</v>
      </c>
      <c r="C6" s="251"/>
      <c r="D6" s="365" t="s">
        <v>213</v>
      </c>
      <c r="E6" s="898"/>
      <c r="F6" s="899"/>
      <c r="G6" s="366" t="s">
        <v>198</v>
      </c>
      <c r="H6" s="256">
        <v>0.107</v>
      </c>
      <c r="I6" s="303">
        <v>168</v>
      </c>
      <c r="J6" s="367">
        <v>64.609</v>
      </c>
      <c r="K6" s="368">
        <v>5.167</v>
      </c>
      <c r="L6" s="303">
        <v>198</v>
      </c>
      <c r="M6" s="367">
        <v>76.041</v>
      </c>
      <c r="N6" s="369">
        <v>6.173</v>
      </c>
      <c r="O6" s="299">
        <v>221</v>
      </c>
      <c r="P6" s="367">
        <v>79.059</v>
      </c>
      <c r="Q6" s="368">
        <v>6.401</v>
      </c>
      <c r="R6" s="303">
        <v>209</v>
      </c>
      <c r="S6" s="367">
        <v>75.766</v>
      </c>
      <c r="T6" s="368">
        <v>9.419</v>
      </c>
      <c r="U6" s="303">
        <v>197</v>
      </c>
      <c r="V6" s="367">
        <v>76.086</v>
      </c>
      <c r="W6" s="368">
        <v>6.081</v>
      </c>
      <c r="X6" s="303">
        <v>6</v>
      </c>
      <c r="Y6" s="367">
        <v>2.549</v>
      </c>
      <c r="Z6" s="369">
        <v>0.366</v>
      </c>
      <c r="AA6" s="299">
        <v>9</v>
      </c>
      <c r="AB6" s="367">
        <v>3.09</v>
      </c>
      <c r="AC6" s="368">
        <v>0.229</v>
      </c>
      <c r="AD6" s="303">
        <v>236</v>
      </c>
      <c r="AE6" s="367">
        <v>88.47</v>
      </c>
      <c r="AF6" s="368">
        <v>7.819</v>
      </c>
      <c r="AG6" s="303">
        <v>233</v>
      </c>
      <c r="AH6" s="367">
        <v>85.826</v>
      </c>
      <c r="AI6" s="368">
        <v>8.276</v>
      </c>
      <c r="AJ6" s="303">
        <v>231</v>
      </c>
      <c r="AK6" s="367">
        <v>81.619</v>
      </c>
      <c r="AL6" s="369">
        <v>6.081</v>
      </c>
      <c r="AM6" s="299">
        <v>212</v>
      </c>
      <c r="AN6" s="367">
        <v>73.434</v>
      </c>
      <c r="AO6" s="368">
        <v>6.447</v>
      </c>
      <c r="AP6" s="303">
        <v>209</v>
      </c>
      <c r="AQ6" s="367">
        <v>73.983</v>
      </c>
      <c r="AR6" s="368">
        <v>4.527</v>
      </c>
      <c r="AS6" s="303">
        <v>226</v>
      </c>
      <c r="AT6" s="367">
        <v>80.385</v>
      </c>
      <c r="AU6" s="368">
        <v>7.27</v>
      </c>
      <c r="AV6" s="303">
        <v>235</v>
      </c>
      <c r="AW6" s="367">
        <v>83.997</v>
      </c>
      <c r="AX6" s="369">
        <v>6.173</v>
      </c>
      <c r="AY6" s="299">
        <v>26</v>
      </c>
      <c r="AZ6" s="367">
        <v>9.686</v>
      </c>
      <c r="BA6" s="368">
        <v>3.018</v>
      </c>
      <c r="BB6" s="303">
        <v>202</v>
      </c>
      <c r="BC6" s="367">
        <v>78.19</v>
      </c>
      <c r="BD6" s="368">
        <v>12.163</v>
      </c>
      <c r="BE6" s="303">
        <v>238</v>
      </c>
      <c r="BF6" s="367">
        <v>88.706</v>
      </c>
      <c r="BG6" s="368">
        <v>16.461</v>
      </c>
      <c r="BH6" s="303">
        <v>232</v>
      </c>
      <c r="BI6" s="367">
        <v>88.752</v>
      </c>
      <c r="BJ6" s="369">
        <v>8.231</v>
      </c>
      <c r="BK6" s="299">
        <v>217</v>
      </c>
      <c r="BL6" s="367">
        <v>80.476</v>
      </c>
      <c r="BM6" s="368">
        <v>6.797</v>
      </c>
      <c r="BN6" s="303">
        <v>1</v>
      </c>
      <c r="BO6" s="367">
        <v>0.35</v>
      </c>
      <c r="BP6" s="368">
        <v>0.09</v>
      </c>
      <c r="BQ6" s="303">
        <v>1</v>
      </c>
      <c r="BR6" s="367">
        <v>0.25</v>
      </c>
      <c r="BS6" s="368">
        <v>0.05</v>
      </c>
      <c r="BT6" s="303">
        <v>0</v>
      </c>
      <c r="BU6" s="367">
        <v>0.15</v>
      </c>
      <c r="BV6" s="369">
        <v>0.05</v>
      </c>
      <c r="BW6" s="299">
        <v>9</v>
      </c>
      <c r="BX6" s="367">
        <v>3.19</v>
      </c>
      <c r="BY6" s="368">
        <v>0.27</v>
      </c>
      <c r="BZ6" s="303">
        <v>248</v>
      </c>
      <c r="CA6" s="367">
        <v>85.87</v>
      </c>
      <c r="CB6" s="369">
        <v>8.28</v>
      </c>
    </row>
    <row r="7" spans="1:80" ht="15.75" customHeight="1">
      <c r="A7" s="795"/>
      <c r="B7" s="795"/>
      <c r="C7" s="257" t="s">
        <v>11</v>
      </c>
      <c r="D7" s="370"/>
      <c r="E7" s="809"/>
      <c r="F7" s="810"/>
      <c r="G7" s="371" t="s">
        <v>199</v>
      </c>
      <c r="H7" s="262"/>
      <c r="I7" s="323"/>
      <c r="J7" s="264"/>
      <c r="K7" s="278"/>
      <c r="L7" s="323"/>
      <c r="M7" s="264"/>
      <c r="N7" s="265"/>
      <c r="O7" s="319"/>
      <c r="P7" s="264"/>
      <c r="Q7" s="278"/>
      <c r="R7" s="323"/>
      <c r="S7" s="278"/>
      <c r="T7" s="265"/>
      <c r="U7" s="323"/>
      <c r="V7" s="264"/>
      <c r="W7" s="278"/>
      <c r="X7" s="323"/>
      <c r="Y7" s="264"/>
      <c r="Z7" s="265"/>
      <c r="AA7" s="319"/>
      <c r="AB7" s="264"/>
      <c r="AC7" s="278"/>
      <c r="AD7" s="323"/>
      <c r="AE7" s="278"/>
      <c r="AF7" s="265"/>
      <c r="AG7" s="323"/>
      <c r="AH7" s="264"/>
      <c r="AI7" s="278"/>
      <c r="AJ7" s="323"/>
      <c r="AK7" s="264"/>
      <c r="AL7" s="265"/>
      <c r="AM7" s="319"/>
      <c r="AN7" s="264"/>
      <c r="AO7" s="278"/>
      <c r="AP7" s="323"/>
      <c r="AQ7" s="278"/>
      <c r="AR7" s="265"/>
      <c r="AS7" s="323"/>
      <c r="AT7" s="264"/>
      <c r="AU7" s="278"/>
      <c r="AV7" s="323"/>
      <c r="AW7" s="264"/>
      <c r="AX7" s="265"/>
      <c r="AY7" s="319"/>
      <c r="AZ7" s="264"/>
      <c r="BA7" s="278"/>
      <c r="BB7" s="323"/>
      <c r="BC7" s="278"/>
      <c r="BD7" s="265"/>
      <c r="BE7" s="323"/>
      <c r="BF7" s="264"/>
      <c r="BG7" s="278"/>
      <c r="BH7" s="323"/>
      <c r="BI7" s="264"/>
      <c r="BJ7" s="265"/>
      <c r="BK7" s="319"/>
      <c r="BL7" s="264"/>
      <c r="BM7" s="278"/>
      <c r="BN7" s="323"/>
      <c r="BO7" s="278"/>
      <c r="BP7" s="265"/>
      <c r="BQ7" s="323"/>
      <c r="BR7" s="264"/>
      <c r="BS7" s="278"/>
      <c r="BT7" s="323"/>
      <c r="BU7" s="264"/>
      <c r="BV7" s="265"/>
      <c r="BW7" s="319"/>
      <c r="BX7" s="264"/>
      <c r="BY7" s="278"/>
      <c r="BZ7" s="323"/>
      <c r="CA7" s="278"/>
      <c r="CB7" s="265"/>
    </row>
    <row r="8" spans="1:80" ht="15.75" customHeight="1" thickBot="1">
      <c r="A8" s="795"/>
      <c r="B8" s="795"/>
      <c r="C8" s="372">
        <v>160</v>
      </c>
      <c r="D8" s="373" t="s">
        <v>214</v>
      </c>
      <c r="E8" s="804"/>
      <c r="F8" s="806"/>
      <c r="G8" s="811"/>
      <c r="H8" s="900"/>
      <c r="I8" s="374">
        <f>I24</f>
        <v>749</v>
      </c>
      <c r="J8" s="393">
        <f>J24</f>
        <v>45.285000000000004</v>
      </c>
      <c r="K8" s="368">
        <f>K24</f>
        <v>8.148999999999994</v>
      </c>
      <c r="L8" s="374">
        <f aca="true" t="shared" si="0" ref="L8:BW8">L24</f>
        <v>832</v>
      </c>
      <c r="M8" s="393">
        <f t="shared" si="0"/>
        <v>50.354</v>
      </c>
      <c r="N8" s="368">
        <f t="shared" si="0"/>
        <v>8.466000000000001</v>
      </c>
      <c r="O8" s="374">
        <f t="shared" si="0"/>
        <v>1094</v>
      </c>
      <c r="P8" s="393">
        <f t="shared" si="0"/>
        <v>62.146</v>
      </c>
      <c r="Q8" s="368">
        <f t="shared" si="0"/>
        <v>9.363</v>
      </c>
      <c r="R8" s="374">
        <f t="shared" si="0"/>
        <v>918</v>
      </c>
      <c r="S8" s="393">
        <f t="shared" si="0"/>
        <v>52.641999999999996</v>
      </c>
      <c r="T8" s="368">
        <f t="shared" si="0"/>
        <v>8.605999999999995</v>
      </c>
      <c r="U8" s="374">
        <f t="shared" si="0"/>
        <v>765</v>
      </c>
      <c r="V8" s="393">
        <f t="shared" si="0"/>
        <v>47.044999999999995</v>
      </c>
      <c r="W8" s="368">
        <f t="shared" si="0"/>
        <v>8.201999999999998</v>
      </c>
      <c r="X8" s="374">
        <f t="shared" si="0"/>
        <v>948</v>
      </c>
      <c r="Y8" s="393">
        <f t="shared" si="0"/>
        <v>58.714</v>
      </c>
      <c r="Z8" s="368">
        <f t="shared" si="0"/>
        <v>10.384</v>
      </c>
      <c r="AA8" s="374">
        <f t="shared" si="0"/>
        <v>979</v>
      </c>
      <c r="AB8" s="393">
        <f t="shared" si="0"/>
        <v>55.528</v>
      </c>
      <c r="AC8" s="368">
        <f t="shared" si="0"/>
        <v>9.239999999999995</v>
      </c>
      <c r="AD8" s="374">
        <f t="shared" si="0"/>
        <v>927</v>
      </c>
      <c r="AE8" s="393">
        <f t="shared" si="0"/>
        <v>55.44</v>
      </c>
      <c r="AF8" s="368">
        <f t="shared" si="0"/>
        <v>10.031999999999996</v>
      </c>
      <c r="AG8" s="374">
        <f t="shared" si="0"/>
        <v>724</v>
      </c>
      <c r="AH8" s="393">
        <f t="shared" si="0"/>
        <v>38.702</v>
      </c>
      <c r="AI8" s="368">
        <f t="shared" si="0"/>
        <v>6.723000000000006</v>
      </c>
      <c r="AJ8" s="374">
        <f t="shared" si="0"/>
        <v>893</v>
      </c>
      <c r="AK8" s="393">
        <f t="shared" si="0"/>
        <v>49.913999999999994</v>
      </c>
      <c r="AL8" s="368">
        <f t="shared" si="0"/>
        <v>8.095999999999997</v>
      </c>
      <c r="AM8" s="374">
        <f t="shared" si="0"/>
        <v>1054</v>
      </c>
      <c r="AN8" s="393">
        <f t="shared" si="0"/>
        <v>57.763</v>
      </c>
      <c r="AO8" s="368">
        <f t="shared" si="0"/>
        <v>9.68</v>
      </c>
      <c r="AP8" s="374">
        <f t="shared" si="0"/>
        <v>1005</v>
      </c>
      <c r="AQ8" s="393">
        <f t="shared" si="0"/>
        <v>56.355</v>
      </c>
      <c r="AR8" s="368">
        <f t="shared" si="0"/>
        <v>9.151999999999994</v>
      </c>
      <c r="AS8" s="374">
        <f t="shared" si="0"/>
        <v>960</v>
      </c>
      <c r="AT8" s="393">
        <f t="shared" si="0"/>
        <v>53.944</v>
      </c>
      <c r="AU8" s="368">
        <f t="shared" si="0"/>
        <v>9.328000000000003</v>
      </c>
      <c r="AV8" s="374">
        <f t="shared" si="0"/>
        <v>964</v>
      </c>
      <c r="AW8" s="393">
        <f t="shared" si="0"/>
        <v>54.45399999999999</v>
      </c>
      <c r="AX8" s="368">
        <f t="shared" si="0"/>
        <v>9.082</v>
      </c>
      <c r="AY8" s="374">
        <f t="shared" si="0"/>
        <v>10</v>
      </c>
      <c r="AZ8" s="393">
        <f t="shared" si="0"/>
        <v>0.5810000000000001</v>
      </c>
      <c r="BA8" s="368">
        <f t="shared" si="0"/>
        <v>1.3379999999999939</v>
      </c>
      <c r="BB8" s="374">
        <f t="shared" si="0"/>
        <v>335</v>
      </c>
      <c r="BC8" s="393">
        <f t="shared" si="0"/>
        <v>20.539</v>
      </c>
      <c r="BD8" s="368">
        <f t="shared" si="0"/>
        <v>5.509</v>
      </c>
      <c r="BE8" s="374">
        <f t="shared" si="0"/>
        <v>912</v>
      </c>
      <c r="BF8" s="393">
        <f t="shared" si="0"/>
        <v>53.698</v>
      </c>
      <c r="BG8" s="368">
        <f t="shared" si="0"/>
        <v>8.922999999999995</v>
      </c>
      <c r="BH8" s="374">
        <f t="shared" si="0"/>
        <v>750</v>
      </c>
      <c r="BI8" s="393">
        <f t="shared" si="0"/>
        <v>45.302</v>
      </c>
      <c r="BJ8" s="368">
        <f t="shared" si="0"/>
        <v>7.602999999999994</v>
      </c>
      <c r="BK8" s="374">
        <f t="shared" si="0"/>
        <v>822</v>
      </c>
      <c r="BL8" s="393">
        <f t="shared" si="0"/>
        <v>47.818999999999996</v>
      </c>
      <c r="BM8" s="368">
        <f t="shared" si="0"/>
        <v>7.479999999999997</v>
      </c>
      <c r="BN8" s="374">
        <f t="shared" si="0"/>
        <v>1130</v>
      </c>
      <c r="BO8" s="393">
        <f t="shared" si="0"/>
        <v>59.418</v>
      </c>
      <c r="BP8" s="368">
        <f t="shared" si="0"/>
        <v>10.683</v>
      </c>
      <c r="BQ8" s="374">
        <f t="shared" si="0"/>
        <v>752</v>
      </c>
      <c r="BR8" s="393">
        <f t="shared" si="0"/>
        <v>42.205</v>
      </c>
      <c r="BS8" s="368">
        <f t="shared" si="0"/>
        <v>7.321999999999996</v>
      </c>
      <c r="BT8" s="374">
        <f t="shared" si="0"/>
        <v>949</v>
      </c>
      <c r="BU8" s="393">
        <f t="shared" si="0"/>
        <v>53.45099999999999</v>
      </c>
      <c r="BV8" s="368">
        <f t="shared" si="0"/>
        <v>9.363000000000007</v>
      </c>
      <c r="BW8" s="374">
        <f t="shared" si="0"/>
        <v>906</v>
      </c>
      <c r="BX8" s="393">
        <f>BX24</f>
        <v>53.451</v>
      </c>
      <c r="BY8" s="368">
        <f>BY24</f>
        <v>8.536000000000008</v>
      </c>
      <c r="BZ8" s="374">
        <f>BZ24</f>
        <v>958</v>
      </c>
      <c r="CA8" s="393">
        <f>CA24</f>
        <v>53.293</v>
      </c>
      <c r="CB8" s="368">
        <f>CB24</f>
        <v>8.852999999999994</v>
      </c>
    </row>
    <row r="9" spans="1:80" ht="14.25" customHeight="1" thickBot="1">
      <c r="A9" s="795"/>
      <c r="B9" s="795"/>
      <c r="C9" s="270" t="s">
        <v>13</v>
      </c>
      <c r="D9" s="271" t="s">
        <v>14</v>
      </c>
      <c r="E9" s="815"/>
      <c r="F9" s="818"/>
      <c r="G9" s="818"/>
      <c r="H9" s="819"/>
      <c r="I9" s="815">
        <v>6</v>
      </c>
      <c r="J9" s="818"/>
      <c r="K9" s="819"/>
      <c r="L9" s="815">
        <v>6</v>
      </c>
      <c r="M9" s="818"/>
      <c r="N9" s="819"/>
      <c r="O9" s="815">
        <v>6</v>
      </c>
      <c r="P9" s="818"/>
      <c r="Q9" s="819"/>
      <c r="R9" s="815">
        <v>6</v>
      </c>
      <c r="S9" s="818"/>
      <c r="T9" s="819"/>
      <c r="U9" s="815">
        <v>6</v>
      </c>
      <c r="V9" s="818"/>
      <c r="W9" s="819"/>
      <c r="X9" s="815">
        <v>6</v>
      </c>
      <c r="Y9" s="818"/>
      <c r="Z9" s="819"/>
      <c r="AA9" s="815">
        <v>6</v>
      </c>
      <c r="AB9" s="818"/>
      <c r="AC9" s="819"/>
      <c r="AD9" s="815">
        <v>6</v>
      </c>
      <c r="AE9" s="818"/>
      <c r="AF9" s="819"/>
      <c r="AG9" s="815">
        <v>6</v>
      </c>
      <c r="AH9" s="818"/>
      <c r="AI9" s="819"/>
      <c r="AJ9" s="815">
        <v>6</v>
      </c>
      <c r="AK9" s="818"/>
      <c r="AL9" s="819"/>
      <c r="AM9" s="815">
        <v>6</v>
      </c>
      <c r="AN9" s="818"/>
      <c r="AO9" s="819"/>
      <c r="AP9" s="815">
        <v>6</v>
      </c>
      <c r="AQ9" s="818"/>
      <c r="AR9" s="819"/>
      <c r="AS9" s="815">
        <v>6</v>
      </c>
      <c r="AT9" s="818"/>
      <c r="AU9" s="819"/>
      <c r="AV9" s="815">
        <v>6</v>
      </c>
      <c r="AW9" s="818"/>
      <c r="AX9" s="819"/>
      <c r="AY9" s="815">
        <v>7</v>
      </c>
      <c r="AZ9" s="818"/>
      <c r="BA9" s="819"/>
      <c r="BB9" s="815">
        <v>7</v>
      </c>
      <c r="BC9" s="818"/>
      <c r="BD9" s="819"/>
      <c r="BE9" s="815">
        <v>7</v>
      </c>
      <c r="BF9" s="818"/>
      <c r="BG9" s="819"/>
      <c r="BH9" s="815">
        <v>7</v>
      </c>
      <c r="BI9" s="818"/>
      <c r="BJ9" s="819"/>
      <c r="BK9" s="815">
        <v>7</v>
      </c>
      <c r="BL9" s="818"/>
      <c r="BM9" s="819"/>
      <c r="BN9" s="815">
        <v>7</v>
      </c>
      <c r="BO9" s="818"/>
      <c r="BP9" s="819"/>
      <c r="BQ9" s="815">
        <v>7</v>
      </c>
      <c r="BR9" s="818"/>
      <c r="BS9" s="819"/>
      <c r="BT9" s="815">
        <v>6</v>
      </c>
      <c r="BU9" s="818"/>
      <c r="BV9" s="819"/>
      <c r="BW9" s="815">
        <v>7</v>
      </c>
      <c r="BX9" s="818"/>
      <c r="BY9" s="819"/>
      <c r="BZ9" s="815">
        <v>7</v>
      </c>
      <c r="CA9" s="818"/>
      <c r="CB9" s="819"/>
    </row>
    <row r="10" spans="1:80" ht="15.75" customHeight="1">
      <c r="A10" s="795"/>
      <c r="B10" s="795"/>
      <c r="C10" s="251"/>
      <c r="D10" s="252" t="s">
        <v>213</v>
      </c>
      <c r="E10" s="807"/>
      <c r="F10" s="808"/>
      <c r="G10" s="255" t="s">
        <v>198</v>
      </c>
      <c r="H10" s="254"/>
      <c r="I10" s="375">
        <v>14</v>
      </c>
      <c r="J10" s="273">
        <v>5.03</v>
      </c>
      <c r="K10" s="274">
        <v>-6.87</v>
      </c>
      <c r="L10" s="376">
        <v>14</v>
      </c>
      <c r="M10" s="273">
        <v>4.853</v>
      </c>
      <c r="N10" s="276">
        <v>-6.278</v>
      </c>
      <c r="O10" s="318">
        <v>15</v>
      </c>
      <c r="P10" s="273">
        <v>4.715</v>
      </c>
      <c r="Q10" s="274">
        <v>-6.84</v>
      </c>
      <c r="R10" s="318">
        <v>0</v>
      </c>
      <c r="S10" s="276">
        <v>0.02</v>
      </c>
      <c r="T10" s="274">
        <v>-6.81</v>
      </c>
      <c r="U10" s="272">
        <v>0</v>
      </c>
      <c r="V10" s="273">
        <v>0</v>
      </c>
      <c r="W10" s="274">
        <v>-7.04</v>
      </c>
      <c r="X10" s="376">
        <v>0</v>
      </c>
      <c r="Y10" s="273">
        <v>0.02</v>
      </c>
      <c r="Z10" s="276">
        <v>-6.98</v>
      </c>
      <c r="AA10" s="318">
        <v>34</v>
      </c>
      <c r="AB10" s="273">
        <v>13.04</v>
      </c>
      <c r="AC10" s="274">
        <v>0.71</v>
      </c>
      <c r="AD10" s="318">
        <v>0</v>
      </c>
      <c r="AE10" s="276">
        <v>0.03</v>
      </c>
      <c r="AF10" s="274">
        <v>-6.627</v>
      </c>
      <c r="AG10" s="318">
        <v>37</v>
      </c>
      <c r="AH10" s="273">
        <v>14.121</v>
      </c>
      <c r="AI10" s="274">
        <v>3.086</v>
      </c>
      <c r="AJ10" s="275">
        <v>0</v>
      </c>
      <c r="AK10" s="273">
        <v>0</v>
      </c>
      <c r="AL10" s="276">
        <v>-6.399</v>
      </c>
      <c r="AM10" s="272">
        <v>0</v>
      </c>
      <c r="AN10" s="273">
        <v>0</v>
      </c>
      <c r="AO10" s="274">
        <v>-6.475</v>
      </c>
      <c r="AP10" s="318">
        <v>39</v>
      </c>
      <c r="AQ10" s="276">
        <v>13.862</v>
      </c>
      <c r="AR10" s="274">
        <v>2.858</v>
      </c>
      <c r="AS10" s="318">
        <v>41</v>
      </c>
      <c r="AT10" s="273">
        <v>14.638</v>
      </c>
      <c r="AU10" s="274">
        <v>4.119</v>
      </c>
      <c r="AV10" s="376">
        <v>37</v>
      </c>
      <c r="AW10" s="273">
        <v>13.528</v>
      </c>
      <c r="AX10" s="276">
        <v>7.676</v>
      </c>
      <c r="AY10" s="318">
        <v>0</v>
      </c>
      <c r="AZ10" s="273">
        <v>0</v>
      </c>
      <c r="BA10" s="274">
        <v>-6.718</v>
      </c>
      <c r="BB10" s="272">
        <v>0</v>
      </c>
      <c r="BC10" s="276">
        <v>0</v>
      </c>
      <c r="BD10" s="274">
        <v>-6.703</v>
      </c>
      <c r="BE10" s="272">
        <v>0</v>
      </c>
      <c r="BF10" s="273">
        <v>0</v>
      </c>
      <c r="BG10" s="274">
        <v>-6.673</v>
      </c>
      <c r="BH10" s="275">
        <v>0</v>
      </c>
      <c r="BI10" s="273">
        <v>0</v>
      </c>
      <c r="BJ10" s="276">
        <v>-6.87</v>
      </c>
      <c r="BK10" s="318">
        <v>40</v>
      </c>
      <c r="BL10" s="273">
        <v>15.215</v>
      </c>
      <c r="BM10" s="274">
        <v>5.624</v>
      </c>
      <c r="BN10" s="318">
        <v>0</v>
      </c>
      <c r="BO10" s="276">
        <v>0.03</v>
      </c>
      <c r="BP10" s="274">
        <v>-6.475</v>
      </c>
      <c r="BQ10" s="272">
        <v>0</v>
      </c>
      <c r="BR10" s="273">
        <v>0</v>
      </c>
      <c r="BS10" s="274">
        <v>-6.582</v>
      </c>
      <c r="BT10" s="376">
        <v>0</v>
      </c>
      <c r="BU10" s="273">
        <v>0.03</v>
      </c>
      <c r="BV10" s="276">
        <v>-6.475</v>
      </c>
      <c r="BW10" s="318">
        <v>12</v>
      </c>
      <c r="BX10" s="273">
        <v>4.499</v>
      </c>
      <c r="BY10" s="274">
        <v>-4.621</v>
      </c>
      <c r="BZ10" s="272">
        <v>0</v>
      </c>
      <c r="CA10" s="276">
        <v>0</v>
      </c>
      <c r="CB10" s="274">
        <v>-6.825</v>
      </c>
    </row>
    <row r="11" spans="1:80" ht="15.75" customHeight="1">
      <c r="A11" s="795"/>
      <c r="B11" s="795"/>
      <c r="C11" s="257" t="s">
        <v>34</v>
      </c>
      <c r="D11" s="258"/>
      <c r="E11" s="809"/>
      <c r="F11" s="810"/>
      <c r="G11" s="261" t="s">
        <v>199</v>
      </c>
      <c r="H11" s="260"/>
      <c r="I11" s="377"/>
      <c r="J11" s="264"/>
      <c r="K11" s="265"/>
      <c r="L11" s="277"/>
      <c r="M11" s="264"/>
      <c r="N11" s="278"/>
      <c r="O11" s="377"/>
      <c r="P11" s="264"/>
      <c r="Q11" s="265"/>
      <c r="R11" s="377"/>
      <c r="S11" s="278"/>
      <c r="T11" s="265"/>
      <c r="U11" s="263"/>
      <c r="V11" s="264"/>
      <c r="W11" s="265"/>
      <c r="X11" s="277"/>
      <c r="Y11" s="264"/>
      <c r="Z11" s="278"/>
      <c r="AA11" s="263"/>
      <c r="AB11" s="264"/>
      <c r="AC11" s="265"/>
      <c r="AD11" s="263"/>
      <c r="AE11" s="278"/>
      <c r="AF11" s="265"/>
      <c r="AG11" s="263"/>
      <c r="AH11" s="264"/>
      <c r="AI11" s="265"/>
      <c r="AJ11" s="277"/>
      <c r="AK11" s="264"/>
      <c r="AL11" s="278"/>
      <c r="AM11" s="263"/>
      <c r="AN11" s="264"/>
      <c r="AO11" s="265"/>
      <c r="AP11" s="263"/>
      <c r="AQ11" s="278"/>
      <c r="AR11" s="265"/>
      <c r="AS11" s="263"/>
      <c r="AT11" s="264"/>
      <c r="AU11" s="265"/>
      <c r="AV11" s="277"/>
      <c r="AW11" s="264"/>
      <c r="AX11" s="278"/>
      <c r="AY11" s="263"/>
      <c r="AZ11" s="264"/>
      <c r="BA11" s="265"/>
      <c r="BB11" s="263"/>
      <c r="BC11" s="278"/>
      <c r="BD11" s="265"/>
      <c r="BE11" s="263"/>
      <c r="BF11" s="264"/>
      <c r="BG11" s="265"/>
      <c r="BH11" s="277"/>
      <c r="BI11" s="264"/>
      <c r="BJ11" s="278"/>
      <c r="BK11" s="263"/>
      <c r="BL11" s="264"/>
      <c r="BM11" s="265"/>
      <c r="BN11" s="263"/>
      <c r="BO11" s="278"/>
      <c r="BP11" s="265"/>
      <c r="BQ11" s="263"/>
      <c r="BR11" s="264"/>
      <c r="BS11" s="265"/>
      <c r="BT11" s="277"/>
      <c r="BU11" s="264"/>
      <c r="BV11" s="278"/>
      <c r="BW11" s="263"/>
      <c r="BX11" s="264"/>
      <c r="BY11" s="265"/>
      <c r="BZ11" s="263"/>
      <c r="CA11" s="278"/>
      <c r="CB11" s="265"/>
    </row>
    <row r="12" spans="1:80" ht="16.5" customHeight="1" thickBot="1">
      <c r="A12" s="795"/>
      <c r="B12" s="795"/>
      <c r="C12" s="378"/>
      <c r="D12" s="267" t="s">
        <v>200</v>
      </c>
      <c r="E12" s="811"/>
      <c r="F12" s="817"/>
      <c r="G12" s="269"/>
      <c r="H12" s="279"/>
      <c r="I12" s="379">
        <f>I28</f>
        <v>411</v>
      </c>
      <c r="J12" s="280">
        <f>J28</f>
        <v>6.741</v>
      </c>
      <c r="K12" s="281">
        <f>K28</f>
        <v>3.186</v>
      </c>
      <c r="L12" s="379">
        <f aca="true" t="shared" si="1" ref="L12:BW12">L28</f>
        <v>360</v>
      </c>
      <c r="M12" s="280">
        <f t="shared" si="1"/>
        <v>5.949</v>
      </c>
      <c r="N12" s="281">
        <f t="shared" si="1"/>
        <v>2.473</v>
      </c>
      <c r="O12" s="379">
        <f t="shared" si="1"/>
        <v>543</v>
      </c>
      <c r="P12" s="280">
        <f t="shared" si="1"/>
        <v>7.999</v>
      </c>
      <c r="Q12" s="281">
        <f t="shared" si="1"/>
        <v>3.238</v>
      </c>
      <c r="R12" s="379">
        <f t="shared" si="1"/>
        <v>507</v>
      </c>
      <c r="S12" s="280">
        <f t="shared" si="1"/>
        <v>8.114</v>
      </c>
      <c r="T12" s="281">
        <f t="shared" si="1"/>
        <v>2.614</v>
      </c>
      <c r="U12" s="379">
        <f t="shared" si="1"/>
        <v>411</v>
      </c>
      <c r="V12" s="280">
        <f t="shared" si="1"/>
        <v>7.014</v>
      </c>
      <c r="W12" s="281">
        <f t="shared" si="1"/>
        <v>2.4459999999999997</v>
      </c>
      <c r="X12" s="379">
        <f t="shared" si="1"/>
        <v>451</v>
      </c>
      <c r="Y12" s="280">
        <f t="shared" si="1"/>
        <v>7.33</v>
      </c>
      <c r="Z12" s="281">
        <f t="shared" si="1"/>
        <v>2.578</v>
      </c>
      <c r="AA12" s="379">
        <f t="shared" si="1"/>
        <v>439</v>
      </c>
      <c r="AB12" s="280">
        <f t="shared" si="1"/>
        <v>7.427</v>
      </c>
      <c r="AC12" s="281">
        <f t="shared" si="1"/>
        <v>2.939</v>
      </c>
      <c r="AD12" s="379">
        <f t="shared" si="1"/>
        <v>390</v>
      </c>
      <c r="AE12" s="280">
        <f t="shared" si="1"/>
        <v>6.01</v>
      </c>
      <c r="AF12" s="281">
        <f t="shared" si="1"/>
        <v>2.0940000000000003</v>
      </c>
      <c r="AG12" s="379">
        <f t="shared" si="1"/>
        <v>584</v>
      </c>
      <c r="AH12" s="280">
        <f t="shared" si="1"/>
        <v>10.023000000000001</v>
      </c>
      <c r="AI12" s="281">
        <f t="shared" si="1"/>
        <v>4.029999999999999</v>
      </c>
      <c r="AJ12" s="379">
        <f t="shared" si="1"/>
        <v>405</v>
      </c>
      <c r="AK12" s="280">
        <f t="shared" si="1"/>
        <v>6.582000000000001</v>
      </c>
      <c r="AL12" s="281">
        <f t="shared" si="1"/>
        <v>2.077</v>
      </c>
      <c r="AM12" s="379">
        <f t="shared" si="1"/>
        <v>520</v>
      </c>
      <c r="AN12" s="280">
        <f t="shared" si="1"/>
        <v>8.562</v>
      </c>
      <c r="AO12" s="281">
        <f t="shared" si="1"/>
        <v>3.6430000000000002</v>
      </c>
      <c r="AP12" s="379">
        <f t="shared" si="1"/>
        <v>391</v>
      </c>
      <c r="AQ12" s="280">
        <f t="shared" si="1"/>
        <v>6.494</v>
      </c>
      <c r="AR12" s="281">
        <f t="shared" si="1"/>
        <v>2.112</v>
      </c>
      <c r="AS12" s="379">
        <f t="shared" si="1"/>
        <v>50</v>
      </c>
      <c r="AT12" s="280">
        <f t="shared" si="1"/>
        <v>0.836</v>
      </c>
      <c r="AU12" s="281">
        <f t="shared" si="1"/>
        <v>0.378</v>
      </c>
      <c r="AV12" s="379">
        <f t="shared" si="1"/>
        <v>349</v>
      </c>
      <c r="AW12" s="280">
        <f t="shared" si="1"/>
        <v>5.966</v>
      </c>
      <c r="AX12" s="281">
        <f t="shared" si="1"/>
        <v>2.684</v>
      </c>
      <c r="AY12" s="379">
        <f t="shared" si="1"/>
        <v>344</v>
      </c>
      <c r="AZ12" s="280">
        <f t="shared" si="1"/>
        <v>5.711</v>
      </c>
      <c r="BA12" s="281">
        <f t="shared" si="1"/>
        <v>1.892</v>
      </c>
      <c r="BB12" s="379">
        <f t="shared" si="1"/>
        <v>502</v>
      </c>
      <c r="BC12" s="280">
        <f t="shared" si="1"/>
        <v>8.518</v>
      </c>
      <c r="BD12" s="281">
        <f t="shared" si="1"/>
        <v>3.326</v>
      </c>
      <c r="BE12" s="379">
        <f t="shared" si="1"/>
        <v>24</v>
      </c>
      <c r="BF12" s="280">
        <f t="shared" si="1"/>
        <v>0.431</v>
      </c>
      <c r="BG12" s="281">
        <f t="shared" si="1"/>
        <v>0.12300000000000011</v>
      </c>
      <c r="BH12" s="379">
        <f t="shared" si="1"/>
        <v>496</v>
      </c>
      <c r="BI12" s="280">
        <f t="shared" si="1"/>
        <v>7.99</v>
      </c>
      <c r="BJ12" s="281">
        <f t="shared" si="1"/>
        <v>2.834</v>
      </c>
      <c r="BK12" s="379">
        <f t="shared" si="1"/>
        <v>436</v>
      </c>
      <c r="BL12" s="280">
        <f t="shared" si="1"/>
        <v>7.198</v>
      </c>
      <c r="BM12" s="281">
        <f t="shared" si="1"/>
        <v>2.719</v>
      </c>
      <c r="BN12" s="379">
        <f t="shared" si="1"/>
        <v>326</v>
      </c>
      <c r="BO12" s="280">
        <f t="shared" si="1"/>
        <v>5.306</v>
      </c>
      <c r="BP12" s="281">
        <f t="shared" si="1"/>
        <v>1.7070000000000003</v>
      </c>
      <c r="BQ12" s="379">
        <f t="shared" si="1"/>
        <v>272</v>
      </c>
      <c r="BR12" s="280">
        <f t="shared" si="1"/>
        <v>4.601999999999999</v>
      </c>
      <c r="BS12" s="281">
        <f t="shared" si="1"/>
        <v>1.874</v>
      </c>
      <c r="BT12" s="379">
        <f t="shared" si="1"/>
        <v>695</v>
      </c>
      <c r="BU12" s="280">
        <f t="shared" si="1"/>
        <v>11.554</v>
      </c>
      <c r="BV12" s="281">
        <f t="shared" si="1"/>
        <v>4.919</v>
      </c>
      <c r="BW12" s="379">
        <f t="shared" si="1"/>
        <v>406</v>
      </c>
      <c r="BX12" s="280">
        <f>BX28</f>
        <v>6.882000000000001</v>
      </c>
      <c r="BY12" s="281">
        <f>BY28</f>
        <v>2.455</v>
      </c>
      <c r="BZ12" s="379">
        <f>BZ28</f>
        <v>500</v>
      </c>
      <c r="CA12" s="280">
        <f>CA28</f>
        <v>8.078</v>
      </c>
      <c r="CB12" s="281">
        <f>CB28</f>
        <v>3.2119999999999997</v>
      </c>
    </row>
    <row r="13" spans="1:80" s="89" customFormat="1" ht="16.5" customHeight="1" thickBot="1">
      <c r="A13" s="795"/>
      <c r="B13" s="795"/>
      <c r="C13" s="380" t="s">
        <v>13</v>
      </c>
      <c r="D13" s="381" t="s">
        <v>14</v>
      </c>
      <c r="E13" s="883"/>
      <c r="F13" s="884"/>
      <c r="G13" s="884"/>
      <c r="H13" s="885"/>
      <c r="I13" s="883">
        <v>6</v>
      </c>
      <c r="J13" s="884"/>
      <c r="K13" s="885"/>
      <c r="L13" s="883">
        <v>6</v>
      </c>
      <c r="M13" s="884"/>
      <c r="N13" s="885"/>
      <c r="O13" s="883">
        <v>6</v>
      </c>
      <c r="P13" s="884"/>
      <c r="Q13" s="885"/>
      <c r="R13" s="883">
        <v>6</v>
      </c>
      <c r="S13" s="884"/>
      <c r="T13" s="885"/>
      <c r="U13" s="883">
        <v>6</v>
      </c>
      <c r="V13" s="884"/>
      <c r="W13" s="885"/>
      <c r="X13" s="883">
        <v>6</v>
      </c>
      <c r="Y13" s="884"/>
      <c r="Z13" s="885"/>
      <c r="AA13" s="883">
        <v>6</v>
      </c>
      <c r="AB13" s="884"/>
      <c r="AC13" s="885"/>
      <c r="AD13" s="883">
        <v>6</v>
      </c>
      <c r="AE13" s="884"/>
      <c r="AF13" s="885"/>
      <c r="AG13" s="883">
        <v>6</v>
      </c>
      <c r="AH13" s="884"/>
      <c r="AI13" s="885"/>
      <c r="AJ13" s="883">
        <v>6</v>
      </c>
      <c r="AK13" s="884"/>
      <c r="AL13" s="885"/>
      <c r="AM13" s="883">
        <v>6</v>
      </c>
      <c r="AN13" s="884"/>
      <c r="AO13" s="885"/>
      <c r="AP13" s="883">
        <v>6</v>
      </c>
      <c r="AQ13" s="884"/>
      <c r="AR13" s="885"/>
      <c r="AS13" s="883">
        <v>6</v>
      </c>
      <c r="AT13" s="884"/>
      <c r="AU13" s="885"/>
      <c r="AV13" s="883">
        <v>6</v>
      </c>
      <c r="AW13" s="884"/>
      <c r="AX13" s="885"/>
      <c r="AY13" s="883">
        <v>6</v>
      </c>
      <c r="AZ13" s="884"/>
      <c r="BA13" s="885"/>
      <c r="BB13" s="883">
        <v>6</v>
      </c>
      <c r="BC13" s="884"/>
      <c r="BD13" s="885"/>
      <c r="BE13" s="883">
        <v>6</v>
      </c>
      <c r="BF13" s="884"/>
      <c r="BG13" s="885"/>
      <c r="BH13" s="883">
        <v>6</v>
      </c>
      <c r="BI13" s="884"/>
      <c r="BJ13" s="885"/>
      <c r="BK13" s="883">
        <v>6</v>
      </c>
      <c r="BL13" s="884"/>
      <c r="BM13" s="885"/>
      <c r="BN13" s="883">
        <v>6</v>
      </c>
      <c r="BO13" s="884"/>
      <c r="BP13" s="885"/>
      <c r="BQ13" s="883">
        <v>6</v>
      </c>
      <c r="BR13" s="884"/>
      <c r="BS13" s="885"/>
      <c r="BT13" s="883">
        <v>6</v>
      </c>
      <c r="BU13" s="884"/>
      <c r="BV13" s="885"/>
      <c r="BW13" s="883">
        <v>6</v>
      </c>
      <c r="BX13" s="884"/>
      <c r="BY13" s="885"/>
      <c r="BZ13" s="883">
        <v>6</v>
      </c>
      <c r="CA13" s="884"/>
      <c r="CB13" s="885"/>
    </row>
    <row r="14" spans="1:80" s="89" customFormat="1" ht="15" customHeight="1">
      <c r="A14" s="795"/>
      <c r="B14" s="795"/>
      <c r="C14" s="886" t="s">
        <v>17</v>
      </c>
      <c r="D14" s="382"/>
      <c r="E14" s="383"/>
      <c r="F14" s="384"/>
      <c r="G14" s="385"/>
      <c r="H14" s="384"/>
      <c r="I14" s="411">
        <f>I6</f>
        <v>168</v>
      </c>
      <c r="J14" s="386">
        <f>J6</f>
        <v>64.609</v>
      </c>
      <c r="K14" s="387">
        <f>K6</f>
        <v>5.167</v>
      </c>
      <c r="L14" s="411">
        <f aca="true" t="shared" si="2" ref="L14:BW14">L6</f>
        <v>198</v>
      </c>
      <c r="M14" s="386">
        <f t="shared" si="2"/>
        <v>76.041</v>
      </c>
      <c r="N14" s="387">
        <f t="shared" si="2"/>
        <v>6.173</v>
      </c>
      <c r="O14" s="411">
        <f t="shared" si="2"/>
        <v>221</v>
      </c>
      <c r="P14" s="386">
        <f t="shared" si="2"/>
        <v>79.059</v>
      </c>
      <c r="Q14" s="387">
        <f t="shared" si="2"/>
        <v>6.401</v>
      </c>
      <c r="R14" s="411">
        <f t="shared" si="2"/>
        <v>209</v>
      </c>
      <c r="S14" s="386">
        <f t="shared" si="2"/>
        <v>75.766</v>
      </c>
      <c r="T14" s="387">
        <f t="shared" si="2"/>
        <v>9.419</v>
      </c>
      <c r="U14" s="411">
        <f t="shared" si="2"/>
        <v>197</v>
      </c>
      <c r="V14" s="386">
        <f t="shared" si="2"/>
        <v>76.086</v>
      </c>
      <c r="W14" s="387">
        <f t="shared" si="2"/>
        <v>6.081</v>
      </c>
      <c r="X14" s="411">
        <f t="shared" si="2"/>
        <v>6</v>
      </c>
      <c r="Y14" s="386">
        <f t="shared" si="2"/>
        <v>2.549</v>
      </c>
      <c r="Z14" s="387">
        <f t="shared" si="2"/>
        <v>0.366</v>
      </c>
      <c r="AA14" s="411">
        <f t="shared" si="2"/>
        <v>9</v>
      </c>
      <c r="AB14" s="386">
        <f t="shared" si="2"/>
        <v>3.09</v>
      </c>
      <c r="AC14" s="387">
        <f t="shared" si="2"/>
        <v>0.229</v>
      </c>
      <c r="AD14" s="411">
        <f t="shared" si="2"/>
        <v>236</v>
      </c>
      <c r="AE14" s="386">
        <f t="shared" si="2"/>
        <v>88.47</v>
      </c>
      <c r="AF14" s="387">
        <f t="shared" si="2"/>
        <v>7.819</v>
      </c>
      <c r="AG14" s="411">
        <f t="shared" si="2"/>
        <v>233</v>
      </c>
      <c r="AH14" s="386">
        <f t="shared" si="2"/>
        <v>85.826</v>
      </c>
      <c r="AI14" s="387">
        <f t="shared" si="2"/>
        <v>8.276</v>
      </c>
      <c r="AJ14" s="411">
        <f t="shared" si="2"/>
        <v>231</v>
      </c>
      <c r="AK14" s="386">
        <f t="shared" si="2"/>
        <v>81.619</v>
      </c>
      <c r="AL14" s="387">
        <f t="shared" si="2"/>
        <v>6.081</v>
      </c>
      <c r="AM14" s="411">
        <f t="shared" si="2"/>
        <v>212</v>
      </c>
      <c r="AN14" s="386">
        <f t="shared" si="2"/>
        <v>73.434</v>
      </c>
      <c r="AO14" s="387">
        <f t="shared" si="2"/>
        <v>6.447</v>
      </c>
      <c r="AP14" s="411">
        <f t="shared" si="2"/>
        <v>209</v>
      </c>
      <c r="AQ14" s="386">
        <f t="shared" si="2"/>
        <v>73.983</v>
      </c>
      <c r="AR14" s="387">
        <f t="shared" si="2"/>
        <v>4.527</v>
      </c>
      <c r="AS14" s="411">
        <f t="shared" si="2"/>
        <v>226</v>
      </c>
      <c r="AT14" s="386">
        <f t="shared" si="2"/>
        <v>80.385</v>
      </c>
      <c r="AU14" s="387">
        <f t="shared" si="2"/>
        <v>7.27</v>
      </c>
      <c r="AV14" s="411">
        <f t="shared" si="2"/>
        <v>235</v>
      </c>
      <c r="AW14" s="386">
        <f t="shared" si="2"/>
        <v>83.997</v>
      </c>
      <c r="AX14" s="387">
        <f t="shared" si="2"/>
        <v>6.173</v>
      </c>
      <c r="AY14" s="411">
        <v>28</v>
      </c>
      <c r="AZ14" s="386">
        <f t="shared" si="2"/>
        <v>9.686</v>
      </c>
      <c r="BA14" s="387">
        <f t="shared" si="2"/>
        <v>3.018</v>
      </c>
      <c r="BB14" s="411">
        <f t="shared" si="2"/>
        <v>202</v>
      </c>
      <c r="BC14" s="386">
        <f t="shared" si="2"/>
        <v>78.19</v>
      </c>
      <c r="BD14" s="387">
        <f t="shared" si="2"/>
        <v>12.163</v>
      </c>
      <c r="BE14" s="411">
        <f t="shared" si="2"/>
        <v>238</v>
      </c>
      <c r="BF14" s="386">
        <f t="shared" si="2"/>
        <v>88.706</v>
      </c>
      <c r="BG14" s="387">
        <f t="shared" si="2"/>
        <v>16.461</v>
      </c>
      <c r="BH14" s="411">
        <f t="shared" si="2"/>
        <v>232</v>
      </c>
      <c r="BI14" s="386">
        <f t="shared" si="2"/>
        <v>88.752</v>
      </c>
      <c r="BJ14" s="387">
        <f t="shared" si="2"/>
        <v>8.231</v>
      </c>
      <c r="BK14" s="411">
        <f t="shared" si="2"/>
        <v>217</v>
      </c>
      <c r="BL14" s="386">
        <f t="shared" si="2"/>
        <v>80.476</v>
      </c>
      <c r="BM14" s="387">
        <f t="shared" si="2"/>
        <v>6.797</v>
      </c>
      <c r="BN14" s="411">
        <f t="shared" si="2"/>
        <v>1</v>
      </c>
      <c r="BO14" s="386">
        <f t="shared" si="2"/>
        <v>0.35</v>
      </c>
      <c r="BP14" s="387">
        <f t="shared" si="2"/>
        <v>0.09</v>
      </c>
      <c r="BQ14" s="411">
        <f t="shared" si="2"/>
        <v>1</v>
      </c>
      <c r="BR14" s="386">
        <f t="shared" si="2"/>
        <v>0.25</v>
      </c>
      <c r="BS14" s="387">
        <f t="shared" si="2"/>
        <v>0.05</v>
      </c>
      <c r="BT14" s="411">
        <f t="shared" si="2"/>
        <v>0</v>
      </c>
      <c r="BU14" s="386">
        <f t="shared" si="2"/>
        <v>0.15</v>
      </c>
      <c r="BV14" s="387">
        <f t="shared" si="2"/>
        <v>0.05</v>
      </c>
      <c r="BW14" s="411">
        <f t="shared" si="2"/>
        <v>9</v>
      </c>
      <c r="BX14" s="386">
        <f>BX6</f>
        <v>3.19</v>
      </c>
      <c r="BY14" s="387">
        <f>BY6</f>
        <v>0.27</v>
      </c>
      <c r="BZ14" s="411">
        <f>BZ6</f>
        <v>248</v>
      </c>
      <c r="CA14" s="386">
        <f>CA6</f>
        <v>85.87</v>
      </c>
      <c r="CB14" s="387">
        <f>CB6</f>
        <v>8.28</v>
      </c>
    </row>
    <row r="15" spans="1:80" s="89" customFormat="1" ht="15.75" customHeight="1">
      <c r="A15" s="795"/>
      <c r="B15" s="795"/>
      <c r="C15" s="887"/>
      <c r="D15" s="388" t="s">
        <v>215</v>
      </c>
      <c r="E15" s="389"/>
      <c r="F15" s="390"/>
      <c r="G15" s="391"/>
      <c r="H15" s="390"/>
      <c r="I15" s="392">
        <f>I24</f>
        <v>749</v>
      </c>
      <c r="J15" s="393">
        <f>J24</f>
        <v>45.285000000000004</v>
      </c>
      <c r="K15" s="394">
        <f>K24</f>
        <v>8.148999999999994</v>
      </c>
      <c r="L15" s="392">
        <f aca="true" t="shared" si="3" ref="L15:BW15">L24</f>
        <v>832</v>
      </c>
      <c r="M15" s="393">
        <f t="shared" si="3"/>
        <v>50.354</v>
      </c>
      <c r="N15" s="394">
        <f t="shared" si="3"/>
        <v>8.466000000000001</v>
      </c>
      <c r="O15" s="392">
        <f t="shared" si="3"/>
        <v>1094</v>
      </c>
      <c r="P15" s="393">
        <f t="shared" si="3"/>
        <v>62.146</v>
      </c>
      <c r="Q15" s="394">
        <f t="shared" si="3"/>
        <v>9.363</v>
      </c>
      <c r="R15" s="392">
        <f t="shared" si="3"/>
        <v>918</v>
      </c>
      <c r="S15" s="393">
        <f t="shared" si="3"/>
        <v>52.641999999999996</v>
      </c>
      <c r="T15" s="394">
        <f t="shared" si="3"/>
        <v>8.605999999999995</v>
      </c>
      <c r="U15" s="392">
        <f t="shared" si="3"/>
        <v>765</v>
      </c>
      <c r="V15" s="393">
        <f t="shared" si="3"/>
        <v>47.044999999999995</v>
      </c>
      <c r="W15" s="394">
        <f t="shared" si="3"/>
        <v>8.201999999999998</v>
      </c>
      <c r="X15" s="392">
        <f t="shared" si="3"/>
        <v>948</v>
      </c>
      <c r="Y15" s="393">
        <f t="shared" si="3"/>
        <v>58.714</v>
      </c>
      <c r="Z15" s="394">
        <f t="shared" si="3"/>
        <v>10.384</v>
      </c>
      <c r="AA15" s="392">
        <f t="shared" si="3"/>
        <v>979</v>
      </c>
      <c r="AB15" s="393">
        <f t="shared" si="3"/>
        <v>55.528</v>
      </c>
      <c r="AC15" s="394">
        <f t="shared" si="3"/>
        <v>9.239999999999995</v>
      </c>
      <c r="AD15" s="392">
        <f t="shared" si="3"/>
        <v>927</v>
      </c>
      <c r="AE15" s="393">
        <f t="shared" si="3"/>
        <v>55.44</v>
      </c>
      <c r="AF15" s="394">
        <f t="shared" si="3"/>
        <v>10.031999999999996</v>
      </c>
      <c r="AG15" s="392">
        <f t="shared" si="3"/>
        <v>724</v>
      </c>
      <c r="AH15" s="393">
        <f t="shared" si="3"/>
        <v>38.702</v>
      </c>
      <c r="AI15" s="394">
        <f t="shared" si="3"/>
        <v>6.723000000000006</v>
      </c>
      <c r="AJ15" s="392">
        <f t="shared" si="3"/>
        <v>893</v>
      </c>
      <c r="AK15" s="393">
        <f t="shared" si="3"/>
        <v>49.913999999999994</v>
      </c>
      <c r="AL15" s="394">
        <f t="shared" si="3"/>
        <v>8.095999999999997</v>
      </c>
      <c r="AM15" s="392">
        <f t="shared" si="3"/>
        <v>1054</v>
      </c>
      <c r="AN15" s="393">
        <f t="shared" si="3"/>
        <v>57.763</v>
      </c>
      <c r="AO15" s="394">
        <f t="shared" si="3"/>
        <v>9.68</v>
      </c>
      <c r="AP15" s="392">
        <f t="shared" si="3"/>
        <v>1005</v>
      </c>
      <c r="AQ15" s="393">
        <f t="shared" si="3"/>
        <v>56.355</v>
      </c>
      <c r="AR15" s="394">
        <f t="shared" si="3"/>
        <v>9.151999999999994</v>
      </c>
      <c r="AS15" s="392">
        <f t="shared" si="3"/>
        <v>960</v>
      </c>
      <c r="AT15" s="393">
        <f t="shared" si="3"/>
        <v>53.944</v>
      </c>
      <c r="AU15" s="394">
        <f t="shared" si="3"/>
        <v>9.328000000000003</v>
      </c>
      <c r="AV15" s="392">
        <f t="shared" si="3"/>
        <v>964</v>
      </c>
      <c r="AW15" s="393">
        <f t="shared" si="3"/>
        <v>54.45399999999999</v>
      </c>
      <c r="AX15" s="394">
        <f t="shared" si="3"/>
        <v>9.082</v>
      </c>
      <c r="AY15" s="392">
        <f t="shared" si="3"/>
        <v>10</v>
      </c>
      <c r="AZ15" s="393">
        <f t="shared" si="3"/>
        <v>0.5810000000000001</v>
      </c>
      <c r="BA15" s="394">
        <f t="shared" si="3"/>
        <v>1.3379999999999939</v>
      </c>
      <c r="BB15" s="392">
        <f t="shared" si="3"/>
        <v>335</v>
      </c>
      <c r="BC15" s="393">
        <f t="shared" si="3"/>
        <v>20.539</v>
      </c>
      <c r="BD15" s="394">
        <f t="shared" si="3"/>
        <v>5.509</v>
      </c>
      <c r="BE15" s="392">
        <f t="shared" si="3"/>
        <v>912</v>
      </c>
      <c r="BF15" s="393">
        <f t="shared" si="3"/>
        <v>53.698</v>
      </c>
      <c r="BG15" s="394">
        <f t="shared" si="3"/>
        <v>8.922999999999995</v>
      </c>
      <c r="BH15" s="392">
        <f t="shared" si="3"/>
        <v>750</v>
      </c>
      <c r="BI15" s="393">
        <f t="shared" si="3"/>
        <v>45.302</v>
      </c>
      <c r="BJ15" s="394">
        <f t="shared" si="3"/>
        <v>7.602999999999994</v>
      </c>
      <c r="BK15" s="392">
        <f t="shared" si="3"/>
        <v>822</v>
      </c>
      <c r="BL15" s="393">
        <f t="shared" si="3"/>
        <v>47.818999999999996</v>
      </c>
      <c r="BM15" s="394">
        <f t="shared" si="3"/>
        <v>7.479999999999997</v>
      </c>
      <c r="BN15" s="392">
        <f t="shared" si="3"/>
        <v>1130</v>
      </c>
      <c r="BO15" s="393">
        <f t="shared" si="3"/>
        <v>59.418</v>
      </c>
      <c r="BP15" s="394">
        <f t="shared" si="3"/>
        <v>10.683</v>
      </c>
      <c r="BQ15" s="392">
        <f t="shared" si="3"/>
        <v>752</v>
      </c>
      <c r="BR15" s="393">
        <f t="shared" si="3"/>
        <v>42.205</v>
      </c>
      <c r="BS15" s="394">
        <f t="shared" si="3"/>
        <v>7.321999999999996</v>
      </c>
      <c r="BT15" s="392">
        <f t="shared" si="3"/>
        <v>949</v>
      </c>
      <c r="BU15" s="393">
        <f t="shared" si="3"/>
        <v>53.45099999999999</v>
      </c>
      <c r="BV15" s="394">
        <f t="shared" si="3"/>
        <v>9.363000000000007</v>
      </c>
      <c r="BW15" s="392">
        <f t="shared" si="3"/>
        <v>906</v>
      </c>
      <c r="BX15" s="393">
        <f>BX24</f>
        <v>53.451</v>
      </c>
      <c r="BY15" s="394">
        <f>BY24</f>
        <v>8.536000000000008</v>
      </c>
      <c r="BZ15" s="392">
        <f>BZ24</f>
        <v>958</v>
      </c>
      <c r="CA15" s="393">
        <f>CA24</f>
        <v>53.293</v>
      </c>
      <c r="CB15" s="394">
        <f>CB24</f>
        <v>8.852999999999994</v>
      </c>
    </row>
    <row r="16" spans="1:80" s="657" customFormat="1" ht="15.75" customHeight="1" thickBot="1">
      <c r="A16" s="795"/>
      <c r="B16" s="797"/>
      <c r="C16" s="888"/>
      <c r="D16" s="395" t="s">
        <v>201</v>
      </c>
      <c r="E16" s="396"/>
      <c r="F16" s="397"/>
      <c r="G16" s="398"/>
      <c r="H16" s="397"/>
      <c r="I16" s="399">
        <f>I28</f>
        <v>411</v>
      </c>
      <c r="J16" s="640">
        <f aca="true" t="shared" si="4" ref="J16:BU16">J28</f>
        <v>6.741</v>
      </c>
      <c r="K16" s="641">
        <f t="shared" si="4"/>
        <v>3.186</v>
      </c>
      <c r="L16" s="399">
        <f t="shared" si="4"/>
        <v>360</v>
      </c>
      <c r="M16" s="640">
        <f t="shared" si="4"/>
        <v>5.949</v>
      </c>
      <c r="N16" s="641">
        <f t="shared" si="4"/>
        <v>2.473</v>
      </c>
      <c r="O16" s="399">
        <f t="shared" si="4"/>
        <v>543</v>
      </c>
      <c r="P16" s="640">
        <f t="shared" si="4"/>
        <v>7.999</v>
      </c>
      <c r="Q16" s="641">
        <f t="shared" si="4"/>
        <v>3.238</v>
      </c>
      <c r="R16" s="399">
        <f t="shared" si="4"/>
        <v>507</v>
      </c>
      <c r="S16" s="640">
        <f t="shared" si="4"/>
        <v>8.114</v>
      </c>
      <c r="T16" s="641">
        <f t="shared" si="4"/>
        <v>2.614</v>
      </c>
      <c r="U16" s="399">
        <f t="shared" si="4"/>
        <v>411</v>
      </c>
      <c r="V16" s="640">
        <f t="shared" si="4"/>
        <v>7.014</v>
      </c>
      <c r="W16" s="641">
        <f t="shared" si="4"/>
        <v>2.4459999999999997</v>
      </c>
      <c r="X16" s="399">
        <f t="shared" si="4"/>
        <v>451</v>
      </c>
      <c r="Y16" s="640">
        <f t="shared" si="4"/>
        <v>7.33</v>
      </c>
      <c r="Z16" s="641">
        <f t="shared" si="4"/>
        <v>2.578</v>
      </c>
      <c r="AA16" s="399">
        <f t="shared" si="4"/>
        <v>439</v>
      </c>
      <c r="AB16" s="640">
        <f t="shared" si="4"/>
        <v>7.427</v>
      </c>
      <c r="AC16" s="641">
        <f t="shared" si="4"/>
        <v>2.939</v>
      </c>
      <c r="AD16" s="399">
        <f t="shared" si="4"/>
        <v>390</v>
      </c>
      <c r="AE16" s="640">
        <f t="shared" si="4"/>
        <v>6.01</v>
      </c>
      <c r="AF16" s="641">
        <f t="shared" si="4"/>
        <v>2.0940000000000003</v>
      </c>
      <c r="AG16" s="399">
        <f t="shared" si="4"/>
        <v>584</v>
      </c>
      <c r="AH16" s="640">
        <f t="shared" si="4"/>
        <v>10.023000000000001</v>
      </c>
      <c r="AI16" s="641">
        <f t="shared" si="4"/>
        <v>4.029999999999999</v>
      </c>
      <c r="AJ16" s="399">
        <f t="shared" si="4"/>
        <v>405</v>
      </c>
      <c r="AK16" s="640">
        <f t="shared" si="4"/>
        <v>6.582000000000001</v>
      </c>
      <c r="AL16" s="641">
        <f t="shared" si="4"/>
        <v>2.077</v>
      </c>
      <c r="AM16" s="399">
        <f t="shared" si="4"/>
        <v>520</v>
      </c>
      <c r="AN16" s="640">
        <f t="shared" si="4"/>
        <v>8.562</v>
      </c>
      <c r="AO16" s="641">
        <f t="shared" si="4"/>
        <v>3.6430000000000002</v>
      </c>
      <c r="AP16" s="399">
        <f t="shared" si="4"/>
        <v>391</v>
      </c>
      <c r="AQ16" s="640">
        <f t="shared" si="4"/>
        <v>6.494</v>
      </c>
      <c r="AR16" s="641">
        <f t="shared" si="4"/>
        <v>2.112</v>
      </c>
      <c r="AS16" s="399">
        <f t="shared" si="4"/>
        <v>50</v>
      </c>
      <c r="AT16" s="640">
        <f t="shared" si="4"/>
        <v>0.836</v>
      </c>
      <c r="AU16" s="641">
        <f t="shared" si="4"/>
        <v>0.378</v>
      </c>
      <c r="AV16" s="399">
        <f t="shared" si="4"/>
        <v>349</v>
      </c>
      <c r="AW16" s="640">
        <f t="shared" si="4"/>
        <v>5.966</v>
      </c>
      <c r="AX16" s="641">
        <f t="shared" si="4"/>
        <v>2.684</v>
      </c>
      <c r="AY16" s="399">
        <f t="shared" si="4"/>
        <v>344</v>
      </c>
      <c r="AZ16" s="640">
        <f t="shared" si="4"/>
        <v>5.711</v>
      </c>
      <c r="BA16" s="641">
        <f t="shared" si="4"/>
        <v>1.892</v>
      </c>
      <c r="BB16" s="399">
        <f t="shared" si="4"/>
        <v>502</v>
      </c>
      <c r="BC16" s="640">
        <f t="shared" si="4"/>
        <v>8.518</v>
      </c>
      <c r="BD16" s="641">
        <f t="shared" si="4"/>
        <v>3.326</v>
      </c>
      <c r="BE16" s="399">
        <f t="shared" si="4"/>
        <v>24</v>
      </c>
      <c r="BF16" s="640">
        <f t="shared" si="4"/>
        <v>0.431</v>
      </c>
      <c r="BG16" s="641">
        <f t="shared" si="4"/>
        <v>0.12300000000000011</v>
      </c>
      <c r="BH16" s="399">
        <f t="shared" si="4"/>
        <v>496</v>
      </c>
      <c r="BI16" s="640">
        <f t="shared" si="4"/>
        <v>7.99</v>
      </c>
      <c r="BJ16" s="641">
        <f t="shared" si="4"/>
        <v>2.834</v>
      </c>
      <c r="BK16" s="399">
        <f t="shared" si="4"/>
        <v>436</v>
      </c>
      <c r="BL16" s="640">
        <f t="shared" si="4"/>
        <v>7.198</v>
      </c>
      <c r="BM16" s="641">
        <f t="shared" si="4"/>
        <v>2.719</v>
      </c>
      <c r="BN16" s="399">
        <f t="shared" si="4"/>
        <v>326</v>
      </c>
      <c r="BO16" s="640">
        <f t="shared" si="4"/>
        <v>5.306</v>
      </c>
      <c r="BP16" s="641">
        <f t="shared" si="4"/>
        <v>1.7070000000000003</v>
      </c>
      <c r="BQ16" s="399">
        <f t="shared" si="4"/>
        <v>272</v>
      </c>
      <c r="BR16" s="640">
        <f t="shared" si="4"/>
        <v>4.601999999999999</v>
      </c>
      <c r="BS16" s="641">
        <f t="shared" si="4"/>
        <v>1.874</v>
      </c>
      <c r="BT16" s="399">
        <f t="shared" si="4"/>
        <v>695</v>
      </c>
      <c r="BU16" s="640">
        <f t="shared" si="4"/>
        <v>11.554</v>
      </c>
      <c r="BV16" s="641">
        <f aca="true" t="shared" si="5" ref="BV16:CB16">BV28</f>
        <v>4.919</v>
      </c>
      <c r="BW16" s="399">
        <f t="shared" si="5"/>
        <v>406</v>
      </c>
      <c r="BX16" s="640">
        <f t="shared" si="5"/>
        <v>6.882000000000001</v>
      </c>
      <c r="BY16" s="641">
        <f t="shared" si="5"/>
        <v>2.455</v>
      </c>
      <c r="BZ16" s="399">
        <f t="shared" si="5"/>
        <v>500</v>
      </c>
      <c r="CA16" s="640">
        <f t="shared" si="5"/>
        <v>8.078</v>
      </c>
      <c r="CB16" s="641">
        <f t="shared" si="5"/>
        <v>3.2119999999999997</v>
      </c>
    </row>
    <row r="17" spans="1:80" s="89" customFormat="1" ht="15" customHeight="1">
      <c r="A17" s="795"/>
      <c r="B17" s="794" t="s">
        <v>216</v>
      </c>
      <c r="C17" s="890" t="s">
        <v>20</v>
      </c>
      <c r="D17" s="891"/>
      <c r="E17" s="891"/>
      <c r="F17" s="892"/>
      <c r="G17" s="881"/>
      <c r="H17" s="882"/>
      <c r="I17" s="401" t="s">
        <v>3</v>
      </c>
      <c r="J17" s="402" t="s">
        <v>4</v>
      </c>
      <c r="K17" s="403" t="s">
        <v>5</v>
      </c>
      <c r="L17" s="401" t="s">
        <v>3</v>
      </c>
      <c r="M17" s="402" t="s">
        <v>4</v>
      </c>
      <c r="N17" s="403" t="s">
        <v>5</v>
      </c>
      <c r="O17" s="401" t="s">
        <v>3</v>
      </c>
      <c r="P17" s="402" t="s">
        <v>4</v>
      </c>
      <c r="Q17" s="403" t="s">
        <v>5</v>
      </c>
      <c r="R17" s="401" t="s">
        <v>3</v>
      </c>
      <c r="S17" s="402" t="s">
        <v>4</v>
      </c>
      <c r="T17" s="403" t="s">
        <v>5</v>
      </c>
      <c r="U17" s="401" t="s">
        <v>3</v>
      </c>
      <c r="V17" s="402" t="s">
        <v>4</v>
      </c>
      <c r="W17" s="403" t="s">
        <v>5</v>
      </c>
      <c r="X17" s="401" t="s">
        <v>3</v>
      </c>
      <c r="Y17" s="402" t="s">
        <v>4</v>
      </c>
      <c r="Z17" s="403" t="s">
        <v>5</v>
      </c>
      <c r="AA17" s="401" t="s">
        <v>3</v>
      </c>
      <c r="AB17" s="402" t="s">
        <v>4</v>
      </c>
      <c r="AC17" s="403" t="s">
        <v>5</v>
      </c>
      <c r="AD17" s="401" t="s">
        <v>3</v>
      </c>
      <c r="AE17" s="402" t="s">
        <v>4</v>
      </c>
      <c r="AF17" s="403" t="s">
        <v>5</v>
      </c>
      <c r="AG17" s="401" t="s">
        <v>3</v>
      </c>
      <c r="AH17" s="402" t="s">
        <v>4</v>
      </c>
      <c r="AI17" s="403" t="s">
        <v>5</v>
      </c>
      <c r="AJ17" s="401" t="s">
        <v>3</v>
      </c>
      <c r="AK17" s="402" t="s">
        <v>4</v>
      </c>
      <c r="AL17" s="403" t="s">
        <v>5</v>
      </c>
      <c r="AM17" s="401" t="s">
        <v>3</v>
      </c>
      <c r="AN17" s="402" t="s">
        <v>4</v>
      </c>
      <c r="AO17" s="403" t="s">
        <v>5</v>
      </c>
      <c r="AP17" s="401" t="s">
        <v>3</v>
      </c>
      <c r="AQ17" s="402" t="s">
        <v>4</v>
      </c>
      <c r="AR17" s="403" t="s">
        <v>5</v>
      </c>
      <c r="AS17" s="401" t="s">
        <v>3</v>
      </c>
      <c r="AT17" s="402" t="s">
        <v>4</v>
      </c>
      <c r="AU17" s="403" t="s">
        <v>5</v>
      </c>
      <c r="AV17" s="401" t="s">
        <v>3</v>
      </c>
      <c r="AW17" s="402" t="s">
        <v>4</v>
      </c>
      <c r="AX17" s="403" t="s">
        <v>5</v>
      </c>
      <c r="AY17" s="401" t="s">
        <v>3</v>
      </c>
      <c r="AZ17" s="402" t="s">
        <v>4</v>
      </c>
      <c r="BA17" s="403" t="s">
        <v>5</v>
      </c>
      <c r="BB17" s="401" t="s">
        <v>3</v>
      </c>
      <c r="BC17" s="402" t="s">
        <v>4</v>
      </c>
      <c r="BD17" s="403" t="s">
        <v>5</v>
      </c>
      <c r="BE17" s="401" t="s">
        <v>3</v>
      </c>
      <c r="BF17" s="402" t="s">
        <v>4</v>
      </c>
      <c r="BG17" s="403" t="s">
        <v>5</v>
      </c>
      <c r="BH17" s="401" t="s">
        <v>3</v>
      </c>
      <c r="BI17" s="402" t="s">
        <v>4</v>
      </c>
      <c r="BJ17" s="403" t="s">
        <v>5</v>
      </c>
      <c r="BK17" s="401" t="s">
        <v>3</v>
      </c>
      <c r="BL17" s="402" t="s">
        <v>4</v>
      </c>
      <c r="BM17" s="403" t="s">
        <v>5</v>
      </c>
      <c r="BN17" s="401" t="s">
        <v>3</v>
      </c>
      <c r="BO17" s="402" t="s">
        <v>4</v>
      </c>
      <c r="BP17" s="403" t="s">
        <v>5</v>
      </c>
      <c r="BQ17" s="401" t="s">
        <v>3</v>
      </c>
      <c r="BR17" s="402" t="s">
        <v>4</v>
      </c>
      <c r="BS17" s="403" t="s">
        <v>5</v>
      </c>
      <c r="BT17" s="401" t="s">
        <v>3</v>
      </c>
      <c r="BU17" s="402" t="s">
        <v>4</v>
      </c>
      <c r="BV17" s="403" t="s">
        <v>5</v>
      </c>
      <c r="BW17" s="401" t="s">
        <v>3</v>
      </c>
      <c r="BX17" s="402" t="s">
        <v>4</v>
      </c>
      <c r="BY17" s="403" t="s">
        <v>5</v>
      </c>
      <c r="BZ17" s="401" t="s">
        <v>3</v>
      </c>
      <c r="CA17" s="402" t="s">
        <v>4</v>
      </c>
      <c r="CB17" s="403" t="s">
        <v>5</v>
      </c>
    </row>
    <row r="18" spans="1:80" s="89" customFormat="1" ht="15.75" customHeight="1" thickBot="1">
      <c r="A18" s="795"/>
      <c r="B18" s="795"/>
      <c r="C18" s="893"/>
      <c r="D18" s="894"/>
      <c r="E18" s="895"/>
      <c r="F18" s="896"/>
      <c r="G18" s="404"/>
      <c r="H18" s="400"/>
      <c r="I18" s="405" t="s">
        <v>6</v>
      </c>
      <c r="J18" s="406" t="s">
        <v>7</v>
      </c>
      <c r="K18" s="407" t="s">
        <v>8</v>
      </c>
      <c r="L18" s="405" t="s">
        <v>6</v>
      </c>
      <c r="M18" s="406" t="s">
        <v>7</v>
      </c>
      <c r="N18" s="407" t="s">
        <v>8</v>
      </c>
      <c r="O18" s="405" t="s">
        <v>6</v>
      </c>
      <c r="P18" s="406" t="s">
        <v>7</v>
      </c>
      <c r="Q18" s="407" t="s">
        <v>8</v>
      </c>
      <c r="R18" s="405" t="s">
        <v>6</v>
      </c>
      <c r="S18" s="406" t="s">
        <v>7</v>
      </c>
      <c r="T18" s="407" t="s">
        <v>8</v>
      </c>
      <c r="U18" s="405" t="s">
        <v>6</v>
      </c>
      <c r="V18" s="406" t="s">
        <v>7</v>
      </c>
      <c r="W18" s="407" t="s">
        <v>8</v>
      </c>
      <c r="X18" s="405" t="s">
        <v>6</v>
      </c>
      <c r="Y18" s="406" t="s">
        <v>7</v>
      </c>
      <c r="Z18" s="407" t="s">
        <v>8</v>
      </c>
      <c r="AA18" s="405" t="s">
        <v>6</v>
      </c>
      <c r="AB18" s="406" t="s">
        <v>7</v>
      </c>
      <c r="AC18" s="407" t="s">
        <v>8</v>
      </c>
      <c r="AD18" s="405" t="s">
        <v>6</v>
      </c>
      <c r="AE18" s="406" t="s">
        <v>7</v>
      </c>
      <c r="AF18" s="407" t="s">
        <v>8</v>
      </c>
      <c r="AG18" s="405" t="s">
        <v>6</v>
      </c>
      <c r="AH18" s="406" t="s">
        <v>7</v>
      </c>
      <c r="AI18" s="407" t="s">
        <v>8</v>
      </c>
      <c r="AJ18" s="405" t="s">
        <v>6</v>
      </c>
      <c r="AK18" s="406" t="s">
        <v>7</v>
      </c>
      <c r="AL18" s="407" t="s">
        <v>8</v>
      </c>
      <c r="AM18" s="405" t="s">
        <v>6</v>
      </c>
      <c r="AN18" s="406" t="s">
        <v>7</v>
      </c>
      <c r="AO18" s="407" t="s">
        <v>8</v>
      </c>
      <c r="AP18" s="405" t="s">
        <v>6</v>
      </c>
      <c r="AQ18" s="406" t="s">
        <v>7</v>
      </c>
      <c r="AR18" s="407" t="s">
        <v>8</v>
      </c>
      <c r="AS18" s="405" t="s">
        <v>6</v>
      </c>
      <c r="AT18" s="406" t="s">
        <v>7</v>
      </c>
      <c r="AU18" s="407" t="s">
        <v>8</v>
      </c>
      <c r="AV18" s="405" t="s">
        <v>6</v>
      </c>
      <c r="AW18" s="406" t="s">
        <v>7</v>
      </c>
      <c r="AX18" s="407" t="s">
        <v>8</v>
      </c>
      <c r="AY18" s="405" t="s">
        <v>6</v>
      </c>
      <c r="AZ18" s="406" t="s">
        <v>7</v>
      </c>
      <c r="BA18" s="407" t="s">
        <v>8</v>
      </c>
      <c r="BB18" s="405" t="s">
        <v>6</v>
      </c>
      <c r="BC18" s="406" t="s">
        <v>7</v>
      </c>
      <c r="BD18" s="407" t="s">
        <v>8</v>
      </c>
      <c r="BE18" s="405" t="s">
        <v>6</v>
      </c>
      <c r="BF18" s="406" t="s">
        <v>7</v>
      </c>
      <c r="BG18" s="407" t="s">
        <v>8</v>
      </c>
      <c r="BH18" s="405" t="s">
        <v>6</v>
      </c>
      <c r="BI18" s="406" t="s">
        <v>7</v>
      </c>
      <c r="BJ18" s="407" t="s">
        <v>8</v>
      </c>
      <c r="BK18" s="405" t="s">
        <v>6</v>
      </c>
      <c r="BL18" s="406" t="s">
        <v>7</v>
      </c>
      <c r="BM18" s="407" t="s">
        <v>8</v>
      </c>
      <c r="BN18" s="405" t="s">
        <v>6</v>
      </c>
      <c r="BO18" s="406" t="s">
        <v>7</v>
      </c>
      <c r="BP18" s="407" t="s">
        <v>8</v>
      </c>
      <c r="BQ18" s="405" t="s">
        <v>6</v>
      </c>
      <c r="BR18" s="406" t="s">
        <v>7</v>
      </c>
      <c r="BS18" s="407" t="s">
        <v>8</v>
      </c>
      <c r="BT18" s="405" t="s">
        <v>6</v>
      </c>
      <c r="BU18" s="406" t="s">
        <v>7</v>
      </c>
      <c r="BV18" s="407" t="s">
        <v>8</v>
      </c>
      <c r="BW18" s="405" t="s">
        <v>6</v>
      </c>
      <c r="BX18" s="406" t="s">
        <v>7</v>
      </c>
      <c r="BY18" s="407" t="s">
        <v>8</v>
      </c>
      <c r="BZ18" s="405" t="s">
        <v>6</v>
      </c>
      <c r="CA18" s="406" t="s">
        <v>7</v>
      </c>
      <c r="CB18" s="407" t="s">
        <v>8</v>
      </c>
    </row>
    <row r="19" spans="1:80" s="89" customFormat="1" ht="15.75" customHeight="1">
      <c r="A19" s="795"/>
      <c r="B19" s="796"/>
      <c r="C19" s="408" t="s">
        <v>217</v>
      </c>
      <c r="D19" s="409"/>
      <c r="E19" s="298" t="s">
        <v>52</v>
      </c>
      <c r="F19" s="410"/>
      <c r="G19" s="386"/>
      <c r="H19" s="368"/>
      <c r="I19" s="411">
        <v>750</v>
      </c>
      <c r="J19" s="386">
        <v>45.325</v>
      </c>
      <c r="K19" s="387">
        <v>35</v>
      </c>
      <c r="L19" s="412">
        <v>833</v>
      </c>
      <c r="M19" s="386">
        <v>50.4</v>
      </c>
      <c r="N19" s="368">
        <v>37.888</v>
      </c>
      <c r="O19" s="411">
        <v>1096</v>
      </c>
      <c r="P19" s="386">
        <v>62.213</v>
      </c>
      <c r="Q19" s="387">
        <v>46.725</v>
      </c>
      <c r="R19" s="411">
        <v>920</v>
      </c>
      <c r="S19" s="386">
        <v>52.763</v>
      </c>
      <c r="T19" s="387">
        <v>39.9</v>
      </c>
      <c r="U19" s="411">
        <v>767</v>
      </c>
      <c r="V19" s="386">
        <v>47.163</v>
      </c>
      <c r="W19" s="387">
        <v>36.838</v>
      </c>
      <c r="X19" s="412">
        <v>951</v>
      </c>
      <c r="Y19" s="386">
        <v>58.888</v>
      </c>
      <c r="Z19" s="368">
        <v>46.025</v>
      </c>
      <c r="AA19" s="411">
        <v>979</v>
      </c>
      <c r="AB19" s="386">
        <v>55.475</v>
      </c>
      <c r="AC19" s="387">
        <v>42.7</v>
      </c>
      <c r="AD19" s="411">
        <v>932</v>
      </c>
      <c r="AE19" s="386">
        <v>55.738</v>
      </c>
      <c r="AF19" s="387">
        <v>42.963</v>
      </c>
      <c r="AG19" s="411">
        <v>721</v>
      </c>
      <c r="AH19" s="386">
        <v>38.588</v>
      </c>
      <c r="AI19" s="387">
        <v>30.275</v>
      </c>
      <c r="AJ19" s="412">
        <v>893</v>
      </c>
      <c r="AK19" s="386">
        <v>49.875</v>
      </c>
      <c r="AL19" s="368">
        <v>38.763</v>
      </c>
      <c r="AM19" s="411">
        <v>1058</v>
      </c>
      <c r="AN19" s="386">
        <v>58.013</v>
      </c>
      <c r="AO19" s="387">
        <v>45.325</v>
      </c>
      <c r="AP19" s="411">
        <v>1007</v>
      </c>
      <c r="AQ19" s="386">
        <v>56.438</v>
      </c>
      <c r="AR19" s="387">
        <v>43.75</v>
      </c>
      <c r="AS19" s="411">
        <v>962</v>
      </c>
      <c r="AT19" s="386">
        <v>54.075</v>
      </c>
      <c r="AU19" s="387">
        <v>41.825</v>
      </c>
      <c r="AV19" s="412">
        <v>966</v>
      </c>
      <c r="AW19" s="386">
        <v>54.513</v>
      </c>
      <c r="AX19" s="368">
        <v>40.95</v>
      </c>
      <c r="AY19" s="411">
        <v>9</v>
      </c>
      <c r="AZ19" s="386">
        <v>0.514</v>
      </c>
      <c r="BA19" s="387">
        <v>2.585</v>
      </c>
      <c r="BB19" s="411">
        <v>335</v>
      </c>
      <c r="BC19" s="386">
        <v>20.553</v>
      </c>
      <c r="BD19" s="387">
        <v>18.188</v>
      </c>
      <c r="BE19" s="411">
        <v>912</v>
      </c>
      <c r="BF19" s="386">
        <v>53.698</v>
      </c>
      <c r="BG19" s="387">
        <v>40.125</v>
      </c>
      <c r="BH19" s="412">
        <v>750</v>
      </c>
      <c r="BI19" s="386">
        <v>45.313</v>
      </c>
      <c r="BJ19" s="368">
        <v>34.3</v>
      </c>
      <c r="BK19" s="411">
        <v>822</v>
      </c>
      <c r="BL19" s="386">
        <v>47.858</v>
      </c>
      <c r="BM19" s="387">
        <v>36.838</v>
      </c>
      <c r="BN19" s="411">
        <v>1132</v>
      </c>
      <c r="BO19" s="386">
        <v>59.5</v>
      </c>
      <c r="BP19" s="387">
        <v>45.933</v>
      </c>
      <c r="BQ19" s="411">
        <v>753</v>
      </c>
      <c r="BR19" s="386">
        <v>42.235</v>
      </c>
      <c r="BS19" s="387">
        <v>32.2</v>
      </c>
      <c r="BT19" s="412">
        <v>951</v>
      </c>
      <c r="BU19" s="386">
        <v>53.55</v>
      </c>
      <c r="BV19" s="368">
        <v>41.563</v>
      </c>
      <c r="BW19" s="411">
        <v>906</v>
      </c>
      <c r="BX19" s="386">
        <v>53.463</v>
      </c>
      <c r="BY19" s="387">
        <v>40.075</v>
      </c>
      <c r="BZ19" s="411">
        <v>958</v>
      </c>
      <c r="CA19" s="386">
        <v>53.293</v>
      </c>
      <c r="CB19" s="387">
        <v>41.3</v>
      </c>
    </row>
    <row r="20" spans="1:80" s="89" customFormat="1" ht="15" customHeight="1">
      <c r="A20" s="795"/>
      <c r="B20" s="796"/>
      <c r="C20" s="324" t="s">
        <v>218</v>
      </c>
      <c r="D20" s="325"/>
      <c r="E20" s="305" t="s">
        <v>29</v>
      </c>
      <c r="F20" s="413"/>
      <c r="G20" s="393"/>
      <c r="H20" s="368"/>
      <c r="I20" s="375">
        <v>0</v>
      </c>
      <c r="J20" s="393">
        <v>0</v>
      </c>
      <c r="K20" s="414">
        <v>-0.005</v>
      </c>
      <c r="L20" s="415">
        <v>0</v>
      </c>
      <c r="M20" s="393">
        <v>0</v>
      </c>
      <c r="N20" s="416">
        <v>-0.005</v>
      </c>
      <c r="O20" s="375">
        <v>0</v>
      </c>
      <c r="P20" s="393">
        <v>0</v>
      </c>
      <c r="Q20" s="414">
        <v>-0.005</v>
      </c>
      <c r="R20" s="375">
        <v>0</v>
      </c>
      <c r="S20" s="393">
        <v>0</v>
      </c>
      <c r="T20" s="414">
        <v>-0.005</v>
      </c>
      <c r="U20" s="375">
        <v>0</v>
      </c>
      <c r="V20" s="393">
        <v>0</v>
      </c>
      <c r="W20" s="414">
        <v>-0.005</v>
      </c>
      <c r="X20" s="415">
        <v>0</v>
      </c>
      <c r="Y20" s="393">
        <v>0</v>
      </c>
      <c r="Z20" s="416">
        <v>-0.005</v>
      </c>
      <c r="AA20" s="375">
        <v>0</v>
      </c>
      <c r="AB20" s="393">
        <v>0</v>
      </c>
      <c r="AC20" s="414">
        <v>-0.005</v>
      </c>
      <c r="AD20" s="375">
        <v>0</v>
      </c>
      <c r="AE20" s="393">
        <v>0</v>
      </c>
      <c r="AF20" s="414">
        <v>-0.005</v>
      </c>
      <c r="AG20" s="375">
        <v>0</v>
      </c>
      <c r="AH20" s="393">
        <v>0</v>
      </c>
      <c r="AI20" s="414">
        <v>-0.005</v>
      </c>
      <c r="AJ20" s="415">
        <v>0</v>
      </c>
      <c r="AK20" s="393">
        <v>0</v>
      </c>
      <c r="AL20" s="416">
        <v>-0.005</v>
      </c>
      <c r="AM20" s="375">
        <v>0</v>
      </c>
      <c r="AN20" s="393">
        <v>0</v>
      </c>
      <c r="AO20" s="414">
        <v>-0.005</v>
      </c>
      <c r="AP20" s="375">
        <v>0</v>
      </c>
      <c r="AQ20" s="393">
        <v>0</v>
      </c>
      <c r="AR20" s="414">
        <v>-0.005</v>
      </c>
      <c r="AS20" s="375">
        <v>0</v>
      </c>
      <c r="AT20" s="393">
        <v>0</v>
      </c>
      <c r="AU20" s="414">
        <v>-0.005</v>
      </c>
      <c r="AV20" s="415">
        <v>0</v>
      </c>
      <c r="AW20" s="393">
        <v>0</v>
      </c>
      <c r="AX20" s="416">
        <v>-0.005</v>
      </c>
      <c r="AY20" s="375">
        <v>0</v>
      </c>
      <c r="AZ20" s="393">
        <v>0</v>
      </c>
      <c r="BA20" s="414">
        <v>-0.005</v>
      </c>
      <c r="BB20" s="375">
        <v>0</v>
      </c>
      <c r="BC20" s="393">
        <v>0</v>
      </c>
      <c r="BD20" s="414">
        <v>-0.005</v>
      </c>
      <c r="BE20" s="375">
        <v>0</v>
      </c>
      <c r="BF20" s="393">
        <v>0</v>
      </c>
      <c r="BG20" s="414">
        <v>-0.005</v>
      </c>
      <c r="BH20" s="415">
        <v>0</v>
      </c>
      <c r="BI20" s="393">
        <v>0</v>
      </c>
      <c r="BJ20" s="416">
        <v>-0.005</v>
      </c>
      <c r="BK20" s="375">
        <v>0</v>
      </c>
      <c r="BL20" s="393">
        <v>0</v>
      </c>
      <c r="BM20" s="414">
        <v>0</v>
      </c>
      <c r="BN20" s="375">
        <v>0</v>
      </c>
      <c r="BO20" s="393">
        <v>0</v>
      </c>
      <c r="BP20" s="414">
        <v>-0.005</v>
      </c>
      <c r="BQ20" s="375">
        <v>0</v>
      </c>
      <c r="BR20" s="393">
        <v>0</v>
      </c>
      <c r="BS20" s="414">
        <v>-0.005</v>
      </c>
      <c r="BT20" s="415">
        <v>0</v>
      </c>
      <c r="BU20" s="393">
        <v>0</v>
      </c>
      <c r="BV20" s="416">
        <v>-0.005</v>
      </c>
      <c r="BW20" s="375">
        <v>0</v>
      </c>
      <c r="BX20" s="393">
        <v>0</v>
      </c>
      <c r="BY20" s="414">
        <v>0</v>
      </c>
      <c r="BZ20" s="375">
        <v>0</v>
      </c>
      <c r="CA20" s="393">
        <v>0</v>
      </c>
      <c r="CB20" s="414">
        <v>-0.005</v>
      </c>
    </row>
    <row r="21" spans="1:80" s="89" customFormat="1" ht="15.75" customHeight="1">
      <c r="A21" s="795"/>
      <c r="B21" s="796"/>
      <c r="C21" s="324" t="s">
        <v>219</v>
      </c>
      <c r="D21" s="325"/>
      <c r="E21" s="305" t="s">
        <v>61</v>
      </c>
      <c r="F21" s="413"/>
      <c r="G21" s="393"/>
      <c r="H21" s="368"/>
      <c r="I21" s="375">
        <v>4</v>
      </c>
      <c r="J21" s="393">
        <v>0.242</v>
      </c>
      <c r="K21" s="414">
        <v>21.927</v>
      </c>
      <c r="L21" s="415">
        <v>2</v>
      </c>
      <c r="M21" s="393">
        <v>0.136</v>
      </c>
      <c r="N21" s="416">
        <v>19.566</v>
      </c>
      <c r="O21" s="375">
        <v>2</v>
      </c>
      <c r="P21" s="393">
        <v>0.133</v>
      </c>
      <c r="Q21" s="414">
        <v>11.101</v>
      </c>
      <c r="R21" s="375">
        <v>1</v>
      </c>
      <c r="S21" s="393">
        <v>0.079</v>
      </c>
      <c r="T21" s="414">
        <v>17.746</v>
      </c>
      <c r="U21" s="375">
        <v>1</v>
      </c>
      <c r="V21" s="393">
        <v>0.046</v>
      </c>
      <c r="W21" s="414">
        <v>20.982</v>
      </c>
      <c r="X21" s="415">
        <v>0</v>
      </c>
      <c r="Y21" s="393">
        <v>0.026</v>
      </c>
      <c r="Z21" s="416">
        <v>13.819</v>
      </c>
      <c r="AA21" s="375">
        <v>4</v>
      </c>
      <c r="AB21" s="393">
        <v>0.253</v>
      </c>
      <c r="AC21" s="414">
        <v>16.263</v>
      </c>
      <c r="AD21" s="375">
        <v>-2</v>
      </c>
      <c r="AE21" s="393">
        <v>-0.116</v>
      </c>
      <c r="AF21" s="414">
        <v>16.267</v>
      </c>
      <c r="AG21" s="375">
        <v>6</v>
      </c>
      <c r="AH21" s="393">
        <v>0.296</v>
      </c>
      <c r="AI21" s="414">
        <v>24.963</v>
      </c>
      <c r="AJ21" s="415">
        <v>4</v>
      </c>
      <c r="AK21" s="393">
        <v>0.239</v>
      </c>
      <c r="AL21" s="416">
        <v>17.061</v>
      </c>
      <c r="AM21" s="375">
        <v>2</v>
      </c>
      <c r="AN21" s="393">
        <v>0.09</v>
      </c>
      <c r="AO21" s="414">
        <v>11.4</v>
      </c>
      <c r="AP21" s="375">
        <v>2</v>
      </c>
      <c r="AQ21" s="393">
        <v>0.117</v>
      </c>
      <c r="AR21" s="414">
        <v>12.605</v>
      </c>
      <c r="AS21" s="375">
        <v>3</v>
      </c>
      <c r="AT21" s="393">
        <v>0.169</v>
      </c>
      <c r="AU21" s="414">
        <v>15.493</v>
      </c>
      <c r="AV21" s="415">
        <v>2</v>
      </c>
      <c r="AW21" s="393">
        <v>0.141</v>
      </c>
      <c r="AX21" s="416">
        <v>15.597</v>
      </c>
      <c r="AY21" s="375">
        <v>3</v>
      </c>
      <c r="AZ21" s="393">
        <v>0.167</v>
      </c>
      <c r="BA21" s="414">
        <v>35.4</v>
      </c>
      <c r="BB21" s="375">
        <v>3</v>
      </c>
      <c r="BC21" s="393">
        <v>0.186</v>
      </c>
      <c r="BD21" s="414">
        <v>27.731</v>
      </c>
      <c r="BE21" s="375">
        <v>3</v>
      </c>
      <c r="BF21" s="393">
        <v>0.2</v>
      </c>
      <c r="BG21" s="414">
        <v>16.998</v>
      </c>
      <c r="BH21" s="415">
        <v>3</v>
      </c>
      <c r="BI21" s="393">
        <v>0.171</v>
      </c>
      <c r="BJ21" s="416">
        <v>21.398</v>
      </c>
      <c r="BK21" s="375">
        <v>3</v>
      </c>
      <c r="BL21" s="393">
        <v>0.161</v>
      </c>
      <c r="BM21" s="414">
        <v>18.732</v>
      </c>
      <c r="BN21" s="375">
        <v>2</v>
      </c>
      <c r="BO21" s="393">
        <v>0.118</v>
      </c>
      <c r="BP21" s="414">
        <v>12.478</v>
      </c>
      <c r="BQ21" s="375">
        <v>3</v>
      </c>
      <c r="BR21" s="393">
        <v>0.17</v>
      </c>
      <c r="BS21" s="414">
        <v>23.217</v>
      </c>
      <c r="BT21" s="415">
        <v>2</v>
      </c>
      <c r="BU21" s="393">
        <v>0.101</v>
      </c>
      <c r="BV21" s="416">
        <v>15.16</v>
      </c>
      <c r="BW21" s="375">
        <v>3</v>
      </c>
      <c r="BX21" s="393">
        <v>0.188</v>
      </c>
      <c r="BY21" s="414">
        <v>16.709</v>
      </c>
      <c r="BZ21" s="375">
        <v>3</v>
      </c>
      <c r="CA21" s="393">
        <v>0.18</v>
      </c>
      <c r="CB21" s="414">
        <v>15.386</v>
      </c>
    </row>
    <row r="22" spans="1:80" s="89" customFormat="1" ht="15" customHeight="1">
      <c r="A22" s="795"/>
      <c r="B22" s="796"/>
      <c r="C22" s="324" t="s">
        <v>220</v>
      </c>
      <c r="D22" s="325"/>
      <c r="E22" s="305" t="s">
        <v>221</v>
      </c>
      <c r="F22" s="413"/>
      <c r="G22" s="393"/>
      <c r="H22" s="368"/>
      <c r="I22" s="375">
        <v>-5</v>
      </c>
      <c r="J22" s="393">
        <v>-0.282</v>
      </c>
      <c r="K22" s="414">
        <v>-48.773</v>
      </c>
      <c r="L22" s="415">
        <v>-3</v>
      </c>
      <c r="M22" s="393">
        <v>-0.182</v>
      </c>
      <c r="N22" s="175">
        <v>-48.983</v>
      </c>
      <c r="O22" s="375">
        <v>-4</v>
      </c>
      <c r="P22" s="393">
        <v>-0.2</v>
      </c>
      <c r="Q22" s="414">
        <v>-48.458</v>
      </c>
      <c r="R22" s="375">
        <v>-3</v>
      </c>
      <c r="S22" s="393">
        <v>-0.2</v>
      </c>
      <c r="T22" s="414">
        <v>-49.035</v>
      </c>
      <c r="U22" s="375">
        <v>-3</v>
      </c>
      <c r="V22" s="393">
        <v>-0.164</v>
      </c>
      <c r="W22" s="414">
        <v>-49.613</v>
      </c>
      <c r="X22" s="415">
        <v>-3</v>
      </c>
      <c r="Y22" s="393">
        <v>-0.2</v>
      </c>
      <c r="Z22" s="175">
        <v>-49.455</v>
      </c>
      <c r="AA22" s="375">
        <v>-4</v>
      </c>
      <c r="AB22" s="393">
        <v>-0.2</v>
      </c>
      <c r="AC22" s="414">
        <v>-49.718</v>
      </c>
      <c r="AD22" s="375">
        <v>-3</v>
      </c>
      <c r="AE22" s="393">
        <v>-0.182</v>
      </c>
      <c r="AF22" s="414">
        <v>-49.193</v>
      </c>
      <c r="AG22" s="375">
        <v>-3</v>
      </c>
      <c r="AH22" s="393">
        <v>-0.182</v>
      </c>
      <c r="AI22" s="414">
        <v>-48.51</v>
      </c>
      <c r="AJ22" s="415">
        <v>-4</v>
      </c>
      <c r="AK22" s="393">
        <v>-0.2</v>
      </c>
      <c r="AL22" s="175">
        <v>-47.723</v>
      </c>
      <c r="AM22" s="375">
        <v>-6</v>
      </c>
      <c r="AN22" s="393">
        <v>-0.34</v>
      </c>
      <c r="AO22" s="414">
        <v>-47.04</v>
      </c>
      <c r="AP22" s="375">
        <v>-4</v>
      </c>
      <c r="AQ22" s="393">
        <v>-0.2</v>
      </c>
      <c r="AR22" s="414">
        <v>-47.198</v>
      </c>
      <c r="AS22" s="375">
        <v>-5</v>
      </c>
      <c r="AT22" s="393">
        <v>-0.3</v>
      </c>
      <c r="AU22" s="414">
        <v>-47.985</v>
      </c>
      <c r="AV22" s="415">
        <v>-4</v>
      </c>
      <c r="AW22" s="393">
        <v>-0.2</v>
      </c>
      <c r="AX22" s="175">
        <v>-47.46</v>
      </c>
      <c r="AY22" s="375">
        <v>-2</v>
      </c>
      <c r="AZ22" s="393">
        <v>-0.1</v>
      </c>
      <c r="BA22" s="414">
        <v>-36.642</v>
      </c>
      <c r="BB22" s="375">
        <v>-3</v>
      </c>
      <c r="BC22" s="393">
        <v>-0.2</v>
      </c>
      <c r="BD22" s="414">
        <v>-40.405</v>
      </c>
      <c r="BE22" s="375">
        <v>-3</v>
      </c>
      <c r="BF22" s="393">
        <v>-0.2</v>
      </c>
      <c r="BG22" s="414">
        <v>-48.195</v>
      </c>
      <c r="BH22" s="415">
        <v>-3</v>
      </c>
      <c r="BI22" s="393">
        <v>-0.182</v>
      </c>
      <c r="BJ22" s="175">
        <v>-48.09</v>
      </c>
      <c r="BK22" s="375">
        <v>-3</v>
      </c>
      <c r="BL22" s="393">
        <v>-0.2</v>
      </c>
      <c r="BM22" s="414">
        <v>-48.09</v>
      </c>
      <c r="BN22" s="375">
        <v>-4</v>
      </c>
      <c r="BO22" s="393">
        <v>-0.2</v>
      </c>
      <c r="BP22" s="414">
        <v>-47.723</v>
      </c>
      <c r="BQ22" s="375">
        <v>-4</v>
      </c>
      <c r="BR22" s="393">
        <v>-0.2</v>
      </c>
      <c r="BS22" s="414">
        <v>-48.09</v>
      </c>
      <c r="BT22" s="415">
        <v>-4</v>
      </c>
      <c r="BU22" s="393">
        <v>-0.2</v>
      </c>
      <c r="BV22" s="175">
        <v>-47.355</v>
      </c>
      <c r="BW22" s="375">
        <v>-3</v>
      </c>
      <c r="BX22" s="393">
        <v>-0.2</v>
      </c>
      <c r="BY22" s="414">
        <v>-48.248</v>
      </c>
      <c r="BZ22" s="375">
        <v>-3</v>
      </c>
      <c r="CA22" s="393">
        <v>-0.18</v>
      </c>
      <c r="CB22" s="414">
        <v>-47.828</v>
      </c>
    </row>
    <row r="23" spans="1:80" s="89" customFormat="1" ht="15" customHeight="1">
      <c r="A23" s="795"/>
      <c r="B23" s="796"/>
      <c r="C23" s="324" t="s">
        <v>222</v>
      </c>
      <c r="D23" s="325"/>
      <c r="E23" s="305" t="s">
        <v>26</v>
      </c>
      <c r="F23" s="413"/>
      <c r="G23" s="897" t="s">
        <v>245</v>
      </c>
      <c r="H23" s="876"/>
      <c r="I23" s="375">
        <v>0</v>
      </c>
      <c r="J23" s="393">
        <v>0</v>
      </c>
      <c r="K23" s="414">
        <v>0</v>
      </c>
      <c r="L23" s="415">
        <v>0</v>
      </c>
      <c r="M23" s="393">
        <v>0</v>
      </c>
      <c r="N23" s="175">
        <v>0</v>
      </c>
      <c r="O23" s="375">
        <v>0</v>
      </c>
      <c r="P23" s="393">
        <v>0</v>
      </c>
      <c r="Q23" s="414">
        <v>0</v>
      </c>
      <c r="R23" s="375">
        <v>0</v>
      </c>
      <c r="S23" s="393">
        <v>0</v>
      </c>
      <c r="T23" s="414">
        <v>0</v>
      </c>
      <c r="U23" s="375">
        <v>0</v>
      </c>
      <c r="V23" s="393">
        <v>0</v>
      </c>
      <c r="W23" s="414">
        <v>0</v>
      </c>
      <c r="X23" s="415">
        <v>0</v>
      </c>
      <c r="Y23" s="393">
        <v>0</v>
      </c>
      <c r="Z23" s="175">
        <v>0</v>
      </c>
      <c r="AA23" s="375">
        <v>0</v>
      </c>
      <c r="AB23" s="393">
        <v>0</v>
      </c>
      <c r="AC23" s="414">
        <v>0</v>
      </c>
      <c r="AD23" s="375">
        <v>0</v>
      </c>
      <c r="AE23" s="393">
        <v>0</v>
      </c>
      <c r="AF23" s="414">
        <v>0</v>
      </c>
      <c r="AG23" s="375">
        <v>0</v>
      </c>
      <c r="AH23" s="393">
        <v>0</v>
      </c>
      <c r="AI23" s="414">
        <v>0</v>
      </c>
      <c r="AJ23" s="415">
        <v>0</v>
      </c>
      <c r="AK23" s="393">
        <v>0</v>
      </c>
      <c r="AL23" s="175">
        <v>0</v>
      </c>
      <c r="AM23" s="375">
        <v>0</v>
      </c>
      <c r="AN23" s="393">
        <v>0</v>
      </c>
      <c r="AO23" s="414">
        <v>0</v>
      </c>
      <c r="AP23" s="375">
        <v>0</v>
      </c>
      <c r="AQ23" s="393">
        <v>0</v>
      </c>
      <c r="AR23" s="414">
        <v>0</v>
      </c>
      <c r="AS23" s="375">
        <v>0</v>
      </c>
      <c r="AT23" s="393">
        <v>0</v>
      </c>
      <c r="AU23" s="414">
        <v>0</v>
      </c>
      <c r="AV23" s="415">
        <v>0</v>
      </c>
      <c r="AW23" s="393">
        <v>0</v>
      </c>
      <c r="AX23" s="175">
        <v>0</v>
      </c>
      <c r="AY23" s="375">
        <v>0</v>
      </c>
      <c r="AZ23" s="393">
        <v>0</v>
      </c>
      <c r="BA23" s="414">
        <v>0</v>
      </c>
      <c r="BB23" s="375">
        <v>0</v>
      </c>
      <c r="BC23" s="393">
        <v>0</v>
      </c>
      <c r="BD23" s="414">
        <v>0</v>
      </c>
      <c r="BE23" s="375">
        <v>0</v>
      </c>
      <c r="BF23" s="393">
        <v>0</v>
      </c>
      <c r="BG23" s="414">
        <v>0</v>
      </c>
      <c r="BH23" s="415">
        <v>0</v>
      </c>
      <c r="BI23" s="393">
        <v>0</v>
      </c>
      <c r="BJ23" s="175">
        <v>0</v>
      </c>
      <c r="BK23" s="375">
        <v>0</v>
      </c>
      <c r="BL23" s="393">
        <v>0</v>
      </c>
      <c r="BM23" s="414">
        <v>0</v>
      </c>
      <c r="BN23" s="375">
        <v>0</v>
      </c>
      <c r="BO23" s="393">
        <v>0</v>
      </c>
      <c r="BP23" s="414">
        <v>0</v>
      </c>
      <c r="BQ23" s="375">
        <v>0</v>
      </c>
      <c r="BR23" s="393">
        <v>0</v>
      </c>
      <c r="BS23" s="414">
        <v>0</v>
      </c>
      <c r="BT23" s="415">
        <v>0</v>
      </c>
      <c r="BU23" s="393">
        <v>0</v>
      </c>
      <c r="BV23" s="175">
        <v>0</v>
      </c>
      <c r="BW23" s="375">
        <v>0</v>
      </c>
      <c r="BX23" s="393">
        <v>0</v>
      </c>
      <c r="BY23" s="414">
        <v>0</v>
      </c>
      <c r="BZ23" s="375">
        <v>0</v>
      </c>
      <c r="CA23" s="393">
        <v>0</v>
      </c>
      <c r="CB23" s="414">
        <v>0</v>
      </c>
    </row>
    <row r="24" spans="1:80" s="658" customFormat="1" ht="15.75" customHeight="1">
      <c r="A24" s="795"/>
      <c r="B24" s="796"/>
      <c r="C24" s="642"/>
      <c r="D24" s="601" t="s">
        <v>72</v>
      </c>
      <c r="E24" s="643"/>
      <c r="F24" s="644"/>
      <c r="G24" s="645"/>
      <c r="H24" s="644"/>
      <c r="I24" s="646">
        <v>749</v>
      </c>
      <c r="J24" s="647">
        <v>45.285000000000004</v>
      </c>
      <c r="K24" s="647">
        <v>8.148999999999994</v>
      </c>
      <c r="L24" s="646">
        <v>832</v>
      </c>
      <c r="M24" s="647">
        <v>50.354</v>
      </c>
      <c r="N24" s="647">
        <v>8.466000000000001</v>
      </c>
      <c r="O24" s="646">
        <v>1094</v>
      </c>
      <c r="P24" s="647">
        <v>62.146</v>
      </c>
      <c r="Q24" s="647">
        <v>9.363</v>
      </c>
      <c r="R24" s="646">
        <v>918</v>
      </c>
      <c r="S24" s="647">
        <v>52.641999999999996</v>
      </c>
      <c r="T24" s="647">
        <v>8.605999999999995</v>
      </c>
      <c r="U24" s="646">
        <v>765</v>
      </c>
      <c r="V24" s="647">
        <v>47.044999999999995</v>
      </c>
      <c r="W24" s="647">
        <v>8.201999999999998</v>
      </c>
      <c r="X24" s="646">
        <v>948</v>
      </c>
      <c r="Y24" s="647">
        <v>58.714</v>
      </c>
      <c r="Z24" s="647">
        <v>10.384</v>
      </c>
      <c r="AA24" s="646">
        <v>979</v>
      </c>
      <c r="AB24" s="647">
        <v>55.528</v>
      </c>
      <c r="AC24" s="647">
        <v>9.239999999999995</v>
      </c>
      <c r="AD24" s="646">
        <v>927</v>
      </c>
      <c r="AE24" s="647">
        <v>55.44</v>
      </c>
      <c r="AF24" s="647">
        <v>10.031999999999996</v>
      </c>
      <c r="AG24" s="646">
        <v>724</v>
      </c>
      <c r="AH24" s="647">
        <v>38.702</v>
      </c>
      <c r="AI24" s="647">
        <v>6.723000000000006</v>
      </c>
      <c r="AJ24" s="646">
        <v>893</v>
      </c>
      <c r="AK24" s="647">
        <v>49.913999999999994</v>
      </c>
      <c r="AL24" s="647">
        <v>8.095999999999997</v>
      </c>
      <c r="AM24" s="646">
        <v>1054</v>
      </c>
      <c r="AN24" s="647">
        <v>57.763</v>
      </c>
      <c r="AO24" s="647">
        <v>9.68</v>
      </c>
      <c r="AP24" s="646">
        <v>1005</v>
      </c>
      <c r="AQ24" s="647">
        <v>56.355</v>
      </c>
      <c r="AR24" s="647">
        <v>9.151999999999994</v>
      </c>
      <c r="AS24" s="646">
        <v>960</v>
      </c>
      <c r="AT24" s="647">
        <v>53.944</v>
      </c>
      <c r="AU24" s="647">
        <v>9.328000000000003</v>
      </c>
      <c r="AV24" s="646">
        <v>964</v>
      </c>
      <c r="AW24" s="647">
        <v>54.45399999999999</v>
      </c>
      <c r="AX24" s="647">
        <v>9.082</v>
      </c>
      <c r="AY24" s="646">
        <v>10</v>
      </c>
      <c r="AZ24" s="647">
        <v>0.5810000000000001</v>
      </c>
      <c r="BA24" s="647">
        <v>1.3379999999999939</v>
      </c>
      <c r="BB24" s="646">
        <v>335</v>
      </c>
      <c r="BC24" s="647">
        <v>20.539</v>
      </c>
      <c r="BD24" s="647">
        <v>5.509</v>
      </c>
      <c r="BE24" s="646">
        <v>912</v>
      </c>
      <c r="BF24" s="647">
        <v>53.698</v>
      </c>
      <c r="BG24" s="647">
        <v>8.922999999999995</v>
      </c>
      <c r="BH24" s="646">
        <v>750</v>
      </c>
      <c r="BI24" s="647">
        <v>45.302</v>
      </c>
      <c r="BJ24" s="647">
        <v>7.602999999999994</v>
      </c>
      <c r="BK24" s="646">
        <v>822</v>
      </c>
      <c r="BL24" s="647">
        <v>47.818999999999996</v>
      </c>
      <c r="BM24" s="647">
        <v>7.479999999999997</v>
      </c>
      <c r="BN24" s="646">
        <v>1130</v>
      </c>
      <c r="BO24" s="647">
        <v>59.418</v>
      </c>
      <c r="BP24" s="647">
        <v>10.683</v>
      </c>
      <c r="BQ24" s="646">
        <v>752</v>
      </c>
      <c r="BR24" s="647">
        <v>42.205</v>
      </c>
      <c r="BS24" s="647">
        <v>7.321999999999996</v>
      </c>
      <c r="BT24" s="646">
        <v>949</v>
      </c>
      <c r="BU24" s="647">
        <v>53.45099999999999</v>
      </c>
      <c r="BV24" s="647">
        <v>9.363000000000007</v>
      </c>
      <c r="BW24" s="646">
        <v>906</v>
      </c>
      <c r="BX24" s="647">
        <v>53.451</v>
      </c>
      <c r="BY24" s="647">
        <v>8.536000000000008</v>
      </c>
      <c r="BZ24" s="646">
        <v>958</v>
      </c>
      <c r="CA24" s="647">
        <v>53.293</v>
      </c>
      <c r="CB24" s="647">
        <v>8.852999999999994</v>
      </c>
    </row>
    <row r="25" spans="1:80" s="89" customFormat="1" ht="14.25" customHeight="1">
      <c r="A25" s="795"/>
      <c r="B25" s="796"/>
      <c r="C25" s="648"/>
      <c r="D25" s="649"/>
      <c r="E25" s="419"/>
      <c r="F25" s="416"/>
      <c r="G25" s="420"/>
      <c r="H25" s="416"/>
      <c r="I25" s="375"/>
      <c r="J25" s="393"/>
      <c r="K25" s="414"/>
      <c r="L25" s="415"/>
      <c r="M25" s="393"/>
      <c r="N25" s="416"/>
      <c r="O25" s="375"/>
      <c r="P25" s="393"/>
      <c r="Q25" s="414"/>
      <c r="R25" s="375"/>
      <c r="S25" s="393"/>
      <c r="T25" s="414"/>
      <c r="U25" s="375"/>
      <c r="V25" s="393"/>
      <c r="W25" s="414"/>
      <c r="X25" s="415"/>
      <c r="Y25" s="393"/>
      <c r="Z25" s="416"/>
      <c r="AA25" s="375"/>
      <c r="AB25" s="393"/>
      <c r="AC25" s="414"/>
      <c r="AD25" s="375"/>
      <c r="AE25" s="393"/>
      <c r="AF25" s="414"/>
      <c r="AG25" s="375"/>
      <c r="AH25" s="393"/>
      <c r="AI25" s="414"/>
      <c r="AJ25" s="415"/>
      <c r="AK25" s="393"/>
      <c r="AL25" s="416"/>
      <c r="AM25" s="375"/>
      <c r="AN25" s="393"/>
      <c r="AO25" s="414"/>
      <c r="AP25" s="375"/>
      <c r="AQ25" s="393"/>
      <c r="AR25" s="414"/>
      <c r="AS25" s="375"/>
      <c r="AT25" s="393"/>
      <c r="AU25" s="414"/>
      <c r="AV25" s="415"/>
      <c r="AW25" s="393"/>
      <c r="AX25" s="416"/>
      <c r="AY25" s="375"/>
      <c r="AZ25" s="393"/>
      <c r="BA25" s="414"/>
      <c r="BB25" s="375"/>
      <c r="BC25" s="393"/>
      <c r="BD25" s="414"/>
      <c r="BE25" s="375"/>
      <c r="BF25" s="393"/>
      <c r="BG25" s="414"/>
      <c r="BH25" s="415"/>
      <c r="BI25" s="393"/>
      <c r="BJ25" s="416"/>
      <c r="BK25" s="375"/>
      <c r="BL25" s="393"/>
      <c r="BM25" s="414"/>
      <c r="BN25" s="375"/>
      <c r="BO25" s="393"/>
      <c r="BP25" s="414"/>
      <c r="BQ25" s="375"/>
      <c r="BR25" s="393"/>
      <c r="BS25" s="414"/>
      <c r="BT25" s="415"/>
      <c r="BU25" s="393"/>
      <c r="BV25" s="416"/>
      <c r="BW25" s="375"/>
      <c r="BX25" s="393"/>
      <c r="BY25" s="414"/>
      <c r="BZ25" s="375"/>
      <c r="CA25" s="393"/>
      <c r="CB25" s="414"/>
    </row>
    <row r="26" spans="1:80" s="89" customFormat="1" ht="14.25" customHeight="1">
      <c r="A26" s="795"/>
      <c r="B26" s="796"/>
      <c r="C26" s="417" t="s">
        <v>223</v>
      </c>
      <c r="D26" s="418"/>
      <c r="E26" s="419" t="s">
        <v>221</v>
      </c>
      <c r="F26" s="416"/>
      <c r="G26" s="420"/>
      <c r="H26" s="416"/>
      <c r="I26" s="375">
        <v>410</v>
      </c>
      <c r="J26" s="421">
        <v>6.72</v>
      </c>
      <c r="K26" s="422">
        <v>3.853</v>
      </c>
      <c r="L26" s="375">
        <v>359</v>
      </c>
      <c r="M26" s="421">
        <v>5.928</v>
      </c>
      <c r="N26" s="423">
        <v>3.149</v>
      </c>
      <c r="O26" s="375">
        <v>542</v>
      </c>
      <c r="P26" s="421">
        <v>7.978</v>
      </c>
      <c r="Q26" s="422">
        <v>3.898</v>
      </c>
      <c r="R26" s="375">
        <v>506</v>
      </c>
      <c r="S26" s="421">
        <v>8.093</v>
      </c>
      <c r="T26" s="422">
        <v>3.285</v>
      </c>
      <c r="U26" s="375">
        <v>410</v>
      </c>
      <c r="V26" s="421">
        <v>6.993</v>
      </c>
      <c r="W26" s="422">
        <v>3.127</v>
      </c>
      <c r="X26" s="375">
        <v>450</v>
      </c>
      <c r="Y26" s="421">
        <v>7.306</v>
      </c>
      <c r="Z26" s="422">
        <v>3.258</v>
      </c>
      <c r="AA26" s="375">
        <v>438</v>
      </c>
      <c r="AB26" s="421">
        <v>7.406</v>
      </c>
      <c r="AC26" s="422">
        <v>3.618</v>
      </c>
      <c r="AD26" s="375">
        <v>388</v>
      </c>
      <c r="AE26" s="421">
        <v>5.979</v>
      </c>
      <c r="AF26" s="422">
        <v>2.777</v>
      </c>
      <c r="AG26" s="375">
        <v>583</v>
      </c>
      <c r="AH26" s="421">
        <v>10.002</v>
      </c>
      <c r="AI26" s="422">
        <v>4.68</v>
      </c>
      <c r="AJ26" s="375">
        <v>404</v>
      </c>
      <c r="AK26" s="421">
        <v>6.565</v>
      </c>
      <c r="AL26" s="423">
        <v>2.734</v>
      </c>
      <c r="AM26" s="375">
        <v>519</v>
      </c>
      <c r="AN26" s="421">
        <v>8.545</v>
      </c>
      <c r="AO26" s="422">
        <v>4.28</v>
      </c>
      <c r="AP26" s="375">
        <v>390</v>
      </c>
      <c r="AQ26" s="421">
        <v>6.473</v>
      </c>
      <c r="AR26" s="422">
        <v>2.762</v>
      </c>
      <c r="AS26" s="375">
        <v>49</v>
      </c>
      <c r="AT26" s="421">
        <v>0.815</v>
      </c>
      <c r="AU26" s="422">
        <v>1.062</v>
      </c>
      <c r="AV26" s="375">
        <v>348</v>
      </c>
      <c r="AW26" s="421">
        <v>5.944</v>
      </c>
      <c r="AX26" s="423">
        <v>3.338</v>
      </c>
      <c r="AY26" s="375">
        <v>343</v>
      </c>
      <c r="AZ26" s="421">
        <v>5.694</v>
      </c>
      <c r="BA26" s="422">
        <v>2.566</v>
      </c>
      <c r="BB26" s="375">
        <v>501</v>
      </c>
      <c r="BC26" s="421">
        <v>8.497</v>
      </c>
      <c r="BD26" s="422">
        <v>3.982</v>
      </c>
      <c r="BE26" s="375">
        <v>23</v>
      </c>
      <c r="BF26" s="421">
        <v>0.41</v>
      </c>
      <c r="BG26" s="422">
        <v>0.812</v>
      </c>
      <c r="BH26" s="375">
        <v>495</v>
      </c>
      <c r="BI26" s="421">
        <v>7.966</v>
      </c>
      <c r="BJ26" s="423">
        <v>3.491</v>
      </c>
      <c r="BK26" s="375">
        <v>435</v>
      </c>
      <c r="BL26" s="421">
        <v>7.174</v>
      </c>
      <c r="BM26" s="422">
        <v>3.377</v>
      </c>
      <c r="BN26" s="375">
        <v>323</v>
      </c>
      <c r="BO26" s="421">
        <v>5.251</v>
      </c>
      <c r="BP26" s="423">
        <v>2.373</v>
      </c>
      <c r="BQ26" s="375">
        <v>271</v>
      </c>
      <c r="BR26" s="421">
        <v>4.582</v>
      </c>
      <c r="BS26" s="422">
        <v>2.543</v>
      </c>
      <c r="BT26" s="375">
        <v>694</v>
      </c>
      <c r="BU26" s="421">
        <v>11.533</v>
      </c>
      <c r="BV26" s="423">
        <v>5.55</v>
      </c>
      <c r="BW26" s="375">
        <v>405</v>
      </c>
      <c r="BX26" s="421">
        <v>6.86</v>
      </c>
      <c r="BY26" s="422">
        <v>3.12</v>
      </c>
      <c r="BZ26" s="375">
        <v>481</v>
      </c>
      <c r="CA26" s="421">
        <v>7.778</v>
      </c>
      <c r="CB26" s="422">
        <v>3.864</v>
      </c>
    </row>
    <row r="27" spans="1:80" s="89" customFormat="1" ht="14.25" customHeight="1">
      <c r="A27" s="795"/>
      <c r="B27" s="796"/>
      <c r="C27" s="417" t="s">
        <v>220</v>
      </c>
      <c r="D27" s="418"/>
      <c r="E27" s="419" t="s">
        <v>61</v>
      </c>
      <c r="F27" s="416"/>
      <c r="G27" s="420"/>
      <c r="H27" s="416"/>
      <c r="I27" s="375">
        <v>1</v>
      </c>
      <c r="J27" s="421">
        <v>0.021</v>
      </c>
      <c r="K27" s="422">
        <v>-0.667</v>
      </c>
      <c r="L27" s="375">
        <v>1</v>
      </c>
      <c r="M27" s="421">
        <v>0.021</v>
      </c>
      <c r="N27" s="423">
        <v>-0.676</v>
      </c>
      <c r="O27" s="375">
        <v>1</v>
      </c>
      <c r="P27" s="421">
        <v>0.021</v>
      </c>
      <c r="Q27" s="422">
        <v>-0.66</v>
      </c>
      <c r="R27" s="375">
        <v>1</v>
      </c>
      <c r="S27" s="421">
        <v>0.021</v>
      </c>
      <c r="T27" s="422">
        <v>-0.671</v>
      </c>
      <c r="U27" s="375">
        <v>1</v>
      </c>
      <c r="V27" s="421">
        <v>0.021</v>
      </c>
      <c r="W27" s="422">
        <v>-0.681</v>
      </c>
      <c r="X27" s="375">
        <v>1</v>
      </c>
      <c r="Y27" s="421">
        <v>0.024</v>
      </c>
      <c r="Z27" s="422">
        <v>-0.68</v>
      </c>
      <c r="AA27" s="375">
        <v>1</v>
      </c>
      <c r="AB27" s="421">
        <v>0.021</v>
      </c>
      <c r="AC27" s="422">
        <v>-0.679</v>
      </c>
      <c r="AD27" s="375">
        <v>2</v>
      </c>
      <c r="AE27" s="421">
        <v>0.031</v>
      </c>
      <c r="AF27" s="422">
        <v>-0.683</v>
      </c>
      <c r="AG27" s="375">
        <v>1</v>
      </c>
      <c r="AH27" s="421">
        <v>0.021</v>
      </c>
      <c r="AI27" s="422">
        <v>-0.65</v>
      </c>
      <c r="AJ27" s="375">
        <v>1</v>
      </c>
      <c r="AK27" s="421">
        <v>0.017</v>
      </c>
      <c r="AL27" s="423">
        <v>-0.657</v>
      </c>
      <c r="AM27" s="375">
        <v>1</v>
      </c>
      <c r="AN27" s="421">
        <v>0.017</v>
      </c>
      <c r="AO27" s="422">
        <v>-0.637</v>
      </c>
      <c r="AP27" s="375">
        <v>1</v>
      </c>
      <c r="AQ27" s="421">
        <v>0.021</v>
      </c>
      <c r="AR27" s="422">
        <v>-0.65</v>
      </c>
      <c r="AS27" s="375">
        <v>1</v>
      </c>
      <c r="AT27" s="421">
        <v>0.021</v>
      </c>
      <c r="AU27" s="422">
        <v>-0.684</v>
      </c>
      <c r="AV27" s="375">
        <v>1</v>
      </c>
      <c r="AW27" s="421">
        <v>0.022</v>
      </c>
      <c r="AX27" s="423">
        <v>-0.654</v>
      </c>
      <c r="AY27" s="375">
        <v>1</v>
      </c>
      <c r="AZ27" s="421">
        <v>0.017</v>
      </c>
      <c r="BA27" s="422">
        <v>-0.674</v>
      </c>
      <c r="BB27" s="375">
        <v>1</v>
      </c>
      <c r="BC27" s="421">
        <v>0.021</v>
      </c>
      <c r="BD27" s="422">
        <v>-0.656</v>
      </c>
      <c r="BE27" s="375">
        <v>1</v>
      </c>
      <c r="BF27" s="421">
        <v>0.021</v>
      </c>
      <c r="BG27" s="422">
        <v>-0.689</v>
      </c>
      <c r="BH27" s="375">
        <v>1</v>
      </c>
      <c r="BI27" s="421">
        <v>0.024</v>
      </c>
      <c r="BJ27" s="423">
        <v>-0.657</v>
      </c>
      <c r="BK27" s="375">
        <v>1</v>
      </c>
      <c r="BL27" s="421">
        <v>0.024</v>
      </c>
      <c r="BM27" s="422">
        <v>-0.658</v>
      </c>
      <c r="BN27" s="375">
        <v>3</v>
      </c>
      <c r="BO27" s="421">
        <v>0.055</v>
      </c>
      <c r="BP27" s="423">
        <v>-0.666</v>
      </c>
      <c r="BQ27" s="375">
        <v>1</v>
      </c>
      <c r="BR27" s="421">
        <v>0.02</v>
      </c>
      <c r="BS27" s="422">
        <v>-0.669</v>
      </c>
      <c r="BT27" s="375">
        <v>1</v>
      </c>
      <c r="BU27" s="421">
        <v>0.021</v>
      </c>
      <c r="BV27" s="423">
        <v>-0.631</v>
      </c>
      <c r="BW27" s="375">
        <v>1</v>
      </c>
      <c r="BX27" s="421">
        <v>0.022</v>
      </c>
      <c r="BY27" s="422">
        <v>-0.665</v>
      </c>
      <c r="BZ27" s="375">
        <v>19</v>
      </c>
      <c r="CA27" s="421">
        <v>0.3</v>
      </c>
      <c r="CB27" s="422">
        <v>-0.652</v>
      </c>
    </row>
    <row r="28" spans="1:80" s="658" customFormat="1" ht="15.75" customHeight="1">
      <c r="A28" s="795"/>
      <c r="B28" s="796"/>
      <c r="C28" s="648"/>
      <c r="D28" s="650" t="s">
        <v>72</v>
      </c>
      <c r="E28" s="651"/>
      <c r="F28" s="644"/>
      <c r="G28" s="645"/>
      <c r="H28" s="644"/>
      <c r="I28" s="652">
        <v>411</v>
      </c>
      <c r="J28" s="653">
        <v>6.741</v>
      </c>
      <c r="K28" s="653">
        <v>3.186</v>
      </c>
      <c r="L28" s="652">
        <v>360</v>
      </c>
      <c r="M28" s="653">
        <v>5.949</v>
      </c>
      <c r="N28" s="653">
        <v>2.473</v>
      </c>
      <c r="O28" s="652">
        <v>543</v>
      </c>
      <c r="P28" s="653">
        <v>7.999</v>
      </c>
      <c r="Q28" s="653">
        <v>3.238</v>
      </c>
      <c r="R28" s="652">
        <v>507</v>
      </c>
      <c r="S28" s="653">
        <v>8.114</v>
      </c>
      <c r="T28" s="653">
        <v>2.614</v>
      </c>
      <c r="U28" s="652">
        <v>411</v>
      </c>
      <c r="V28" s="653">
        <v>7.014</v>
      </c>
      <c r="W28" s="653">
        <v>2.4459999999999997</v>
      </c>
      <c r="X28" s="652">
        <v>451</v>
      </c>
      <c r="Y28" s="653">
        <v>7.33</v>
      </c>
      <c r="Z28" s="653">
        <v>2.578</v>
      </c>
      <c r="AA28" s="652">
        <v>439</v>
      </c>
      <c r="AB28" s="653">
        <v>7.427</v>
      </c>
      <c r="AC28" s="653">
        <v>2.939</v>
      </c>
      <c r="AD28" s="652">
        <v>390</v>
      </c>
      <c r="AE28" s="653">
        <v>6.01</v>
      </c>
      <c r="AF28" s="653">
        <v>2.0940000000000003</v>
      </c>
      <c r="AG28" s="652">
        <v>584</v>
      </c>
      <c r="AH28" s="653">
        <v>10.023000000000001</v>
      </c>
      <c r="AI28" s="653">
        <v>4.029999999999999</v>
      </c>
      <c r="AJ28" s="652">
        <v>405</v>
      </c>
      <c r="AK28" s="653">
        <v>6.582000000000001</v>
      </c>
      <c r="AL28" s="653">
        <v>2.077</v>
      </c>
      <c r="AM28" s="652">
        <v>520</v>
      </c>
      <c r="AN28" s="653">
        <v>8.562</v>
      </c>
      <c r="AO28" s="653">
        <v>3.6430000000000002</v>
      </c>
      <c r="AP28" s="652">
        <v>391</v>
      </c>
      <c r="AQ28" s="653">
        <v>6.494</v>
      </c>
      <c r="AR28" s="653">
        <v>2.112</v>
      </c>
      <c r="AS28" s="652">
        <v>50</v>
      </c>
      <c r="AT28" s="653">
        <v>0.836</v>
      </c>
      <c r="AU28" s="653">
        <v>0.378</v>
      </c>
      <c r="AV28" s="652">
        <v>349</v>
      </c>
      <c r="AW28" s="653">
        <v>5.966</v>
      </c>
      <c r="AX28" s="653">
        <v>2.684</v>
      </c>
      <c r="AY28" s="652">
        <v>344</v>
      </c>
      <c r="AZ28" s="653">
        <v>5.711</v>
      </c>
      <c r="BA28" s="653">
        <v>1.892</v>
      </c>
      <c r="BB28" s="652">
        <v>502</v>
      </c>
      <c r="BC28" s="653">
        <v>8.518</v>
      </c>
      <c r="BD28" s="653">
        <v>3.326</v>
      </c>
      <c r="BE28" s="652">
        <v>24</v>
      </c>
      <c r="BF28" s="653">
        <v>0.431</v>
      </c>
      <c r="BG28" s="653">
        <v>0.12300000000000011</v>
      </c>
      <c r="BH28" s="652">
        <v>496</v>
      </c>
      <c r="BI28" s="653">
        <v>7.99</v>
      </c>
      <c r="BJ28" s="653">
        <v>2.834</v>
      </c>
      <c r="BK28" s="652">
        <v>436</v>
      </c>
      <c r="BL28" s="653">
        <v>7.198</v>
      </c>
      <c r="BM28" s="653">
        <v>2.719</v>
      </c>
      <c r="BN28" s="652">
        <v>326</v>
      </c>
      <c r="BO28" s="653">
        <v>5.306</v>
      </c>
      <c r="BP28" s="653">
        <v>1.7070000000000003</v>
      </c>
      <c r="BQ28" s="652">
        <v>272</v>
      </c>
      <c r="BR28" s="653">
        <v>4.601999999999999</v>
      </c>
      <c r="BS28" s="653">
        <v>1.874</v>
      </c>
      <c r="BT28" s="652">
        <v>695</v>
      </c>
      <c r="BU28" s="653">
        <v>11.554</v>
      </c>
      <c r="BV28" s="653">
        <v>4.919</v>
      </c>
      <c r="BW28" s="652">
        <v>406</v>
      </c>
      <c r="BX28" s="653">
        <v>6.882000000000001</v>
      </c>
      <c r="BY28" s="653">
        <v>2.455</v>
      </c>
      <c r="BZ28" s="652">
        <v>500</v>
      </c>
      <c r="CA28" s="653">
        <v>8.078</v>
      </c>
      <c r="CB28" s="653">
        <v>3.2119999999999997</v>
      </c>
    </row>
    <row r="29" spans="1:80" ht="14.25" customHeight="1" thickBot="1">
      <c r="A29" s="795"/>
      <c r="B29" s="889"/>
      <c r="C29" s="654"/>
      <c r="D29" s="655"/>
      <c r="E29" s="656"/>
      <c r="F29" s="331"/>
      <c r="G29" s="328"/>
      <c r="H29" s="331"/>
      <c r="I29" s="327"/>
      <c r="J29" s="330"/>
      <c r="K29" s="329"/>
      <c r="L29" s="330"/>
      <c r="M29" s="330"/>
      <c r="N29" s="331"/>
      <c r="O29" s="327"/>
      <c r="P29" s="330"/>
      <c r="Q29" s="329"/>
      <c r="R29" s="327"/>
      <c r="S29" s="330"/>
      <c r="T29" s="329"/>
      <c r="U29" s="327"/>
      <c r="V29" s="330"/>
      <c r="W29" s="329"/>
      <c r="X29" s="330"/>
      <c r="Y29" s="330"/>
      <c r="Z29" s="331"/>
      <c r="AA29" s="327"/>
      <c r="AB29" s="330"/>
      <c r="AC29" s="329"/>
      <c r="AD29" s="327"/>
      <c r="AE29" s="330"/>
      <c r="AF29" s="329"/>
      <c r="AG29" s="327"/>
      <c r="AH29" s="330"/>
      <c r="AI29" s="329"/>
      <c r="AJ29" s="330"/>
      <c r="AK29" s="330"/>
      <c r="AL29" s="331"/>
      <c r="AM29" s="327"/>
      <c r="AN29" s="330"/>
      <c r="AO29" s="329"/>
      <c r="AP29" s="327"/>
      <c r="AQ29" s="330"/>
      <c r="AR29" s="329"/>
      <c r="AS29" s="327"/>
      <c r="AT29" s="330"/>
      <c r="AU29" s="329"/>
      <c r="AV29" s="330"/>
      <c r="AW29" s="330"/>
      <c r="AX29" s="331"/>
      <c r="AY29" s="327"/>
      <c r="AZ29" s="330"/>
      <c r="BA29" s="329"/>
      <c r="BB29" s="327"/>
      <c r="BC29" s="330"/>
      <c r="BD29" s="329"/>
      <c r="BE29" s="327"/>
      <c r="BF29" s="330"/>
      <c r="BG29" s="329"/>
      <c r="BH29" s="330"/>
      <c r="BI29" s="330"/>
      <c r="BJ29" s="331"/>
      <c r="BK29" s="327"/>
      <c r="BL29" s="330"/>
      <c r="BM29" s="329"/>
      <c r="BN29" s="327"/>
      <c r="BO29" s="330"/>
      <c r="BP29" s="329"/>
      <c r="BQ29" s="327"/>
      <c r="BR29" s="330"/>
      <c r="BS29" s="329"/>
      <c r="BT29" s="330"/>
      <c r="BU29" s="330"/>
      <c r="BV29" s="331"/>
      <c r="BW29" s="327"/>
      <c r="BX29" s="330"/>
      <c r="BY29" s="329"/>
      <c r="BZ29" s="327"/>
      <c r="CA29" s="330"/>
      <c r="CB29" s="329"/>
    </row>
    <row r="30" spans="1:80" ht="15.75" customHeight="1">
      <c r="A30" s="795"/>
      <c r="B30" s="798" t="s">
        <v>31</v>
      </c>
      <c r="C30" s="799"/>
      <c r="D30" s="800"/>
      <c r="E30" s="828" t="s">
        <v>34</v>
      </c>
      <c r="F30" s="829"/>
      <c r="G30" s="829"/>
      <c r="H30" s="830"/>
      <c r="I30" s="272"/>
      <c r="J30" s="273"/>
      <c r="K30" s="274"/>
      <c r="L30" s="275"/>
      <c r="M30" s="273"/>
      <c r="N30" s="276"/>
      <c r="O30" s="272"/>
      <c r="P30" s="273"/>
      <c r="Q30" s="274"/>
      <c r="R30" s="272"/>
      <c r="S30" s="276"/>
      <c r="T30" s="274"/>
      <c r="U30" s="272"/>
      <c r="V30" s="273"/>
      <c r="W30" s="274"/>
      <c r="X30" s="275"/>
      <c r="Y30" s="273"/>
      <c r="Z30" s="276"/>
      <c r="AA30" s="272"/>
      <c r="AB30" s="273"/>
      <c r="AC30" s="274"/>
      <c r="AD30" s="272"/>
      <c r="AE30" s="276"/>
      <c r="AF30" s="274"/>
      <c r="AG30" s="272"/>
      <c r="AH30" s="273"/>
      <c r="AI30" s="274"/>
      <c r="AJ30" s="275"/>
      <c r="AK30" s="273"/>
      <c r="AL30" s="276"/>
      <c r="AM30" s="272"/>
      <c r="AN30" s="273"/>
      <c r="AO30" s="274"/>
      <c r="AP30" s="272"/>
      <c r="AQ30" s="276"/>
      <c r="AR30" s="274"/>
      <c r="AS30" s="272"/>
      <c r="AT30" s="273"/>
      <c r="AU30" s="274"/>
      <c r="AV30" s="275"/>
      <c r="AW30" s="273"/>
      <c r="AX30" s="276"/>
      <c r="AY30" s="272"/>
      <c r="AZ30" s="273"/>
      <c r="BA30" s="274"/>
      <c r="BB30" s="272"/>
      <c r="BC30" s="276"/>
      <c r="BD30" s="274"/>
      <c r="BE30" s="272"/>
      <c r="BF30" s="273"/>
      <c r="BG30" s="274"/>
      <c r="BH30" s="275"/>
      <c r="BI30" s="273"/>
      <c r="BJ30" s="276"/>
      <c r="BK30" s="272"/>
      <c r="BL30" s="273"/>
      <c r="BM30" s="274"/>
      <c r="BN30" s="272"/>
      <c r="BO30" s="276"/>
      <c r="BP30" s="274"/>
      <c r="BQ30" s="272"/>
      <c r="BR30" s="273"/>
      <c r="BS30" s="274"/>
      <c r="BT30" s="275"/>
      <c r="BU30" s="273"/>
      <c r="BV30" s="276"/>
      <c r="BW30" s="272"/>
      <c r="BX30" s="273"/>
      <c r="BY30" s="274"/>
      <c r="BZ30" s="272"/>
      <c r="CA30" s="276"/>
      <c r="CB30" s="274"/>
    </row>
    <row r="31" spans="1:80" ht="16.5" customHeight="1" thickBot="1">
      <c r="A31" s="795"/>
      <c r="B31" s="902" t="s">
        <v>32</v>
      </c>
      <c r="C31" s="903"/>
      <c r="D31" s="904"/>
      <c r="E31" s="832" t="s">
        <v>34</v>
      </c>
      <c r="F31" s="833"/>
      <c r="G31" s="833"/>
      <c r="H31" s="834"/>
      <c r="I31" s="327"/>
      <c r="J31" s="328"/>
      <c r="K31" s="329"/>
      <c r="L31" s="330"/>
      <c r="M31" s="328"/>
      <c r="N31" s="331"/>
      <c r="O31" s="327"/>
      <c r="P31" s="328"/>
      <c r="Q31" s="329"/>
      <c r="R31" s="327"/>
      <c r="S31" s="331"/>
      <c r="T31" s="329"/>
      <c r="U31" s="327"/>
      <c r="V31" s="328"/>
      <c r="W31" s="329"/>
      <c r="X31" s="330"/>
      <c r="Y31" s="328"/>
      <c r="Z31" s="331"/>
      <c r="AA31" s="327"/>
      <c r="AB31" s="328"/>
      <c r="AC31" s="329"/>
      <c r="AD31" s="327"/>
      <c r="AE31" s="331"/>
      <c r="AF31" s="329"/>
      <c r="AG31" s="327"/>
      <c r="AH31" s="328"/>
      <c r="AI31" s="329"/>
      <c r="AJ31" s="330"/>
      <c r="AK31" s="328"/>
      <c r="AL31" s="331"/>
      <c r="AM31" s="327"/>
      <c r="AN31" s="328"/>
      <c r="AO31" s="329"/>
      <c r="AP31" s="327"/>
      <c r="AQ31" s="331"/>
      <c r="AR31" s="329"/>
      <c r="AS31" s="327"/>
      <c r="AT31" s="328"/>
      <c r="AU31" s="329"/>
      <c r="AV31" s="330"/>
      <c r="AW31" s="328"/>
      <c r="AX31" s="331"/>
      <c r="AY31" s="327"/>
      <c r="AZ31" s="328"/>
      <c r="BA31" s="329"/>
      <c r="BB31" s="327"/>
      <c r="BC31" s="331"/>
      <c r="BD31" s="329"/>
      <c r="BE31" s="327"/>
      <c r="BF31" s="328"/>
      <c r="BG31" s="329"/>
      <c r="BH31" s="330"/>
      <c r="BI31" s="328"/>
      <c r="BJ31" s="331"/>
      <c r="BK31" s="327"/>
      <c r="BL31" s="328"/>
      <c r="BM31" s="329"/>
      <c r="BN31" s="327"/>
      <c r="BO31" s="331"/>
      <c r="BP31" s="329"/>
      <c r="BQ31" s="327"/>
      <c r="BR31" s="328"/>
      <c r="BS31" s="329"/>
      <c r="BT31" s="330"/>
      <c r="BU31" s="328"/>
      <c r="BV31" s="331"/>
      <c r="BW31" s="327"/>
      <c r="BX31" s="328"/>
      <c r="BY31" s="329"/>
      <c r="BZ31" s="327"/>
      <c r="CA31" s="331"/>
      <c r="CB31" s="329"/>
    </row>
    <row r="32" spans="1:80" s="89" customFormat="1" ht="16.5" customHeight="1">
      <c r="A32" s="795"/>
      <c r="B32" s="890" t="s">
        <v>224</v>
      </c>
      <c r="C32" s="891"/>
      <c r="D32" s="382" t="s">
        <v>213</v>
      </c>
      <c r="E32" s="881"/>
      <c r="F32" s="881"/>
      <c r="G32" s="881"/>
      <c r="H32" s="882"/>
      <c r="I32" s="880">
        <v>224.84</v>
      </c>
      <c r="J32" s="881"/>
      <c r="K32" s="882"/>
      <c r="L32" s="880">
        <v>225.72</v>
      </c>
      <c r="M32" s="881"/>
      <c r="N32" s="882"/>
      <c r="O32" s="880">
        <v>229.77</v>
      </c>
      <c r="P32" s="881"/>
      <c r="Q32" s="882"/>
      <c r="R32" s="880">
        <v>229.77</v>
      </c>
      <c r="S32" s="881"/>
      <c r="T32" s="882"/>
      <c r="U32" s="880">
        <v>225.19</v>
      </c>
      <c r="V32" s="881"/>
      <c r="W32" s="882"/>
      <c r="X32" s="880">
        <v>230.25</v>
      </c>
      <c r="Y32" s="881"/>
      <c r="Z32" s="882"/>
      <c r="AA32" s="880">
        <v>229.68</v>
      </c>
      <c r="AB32" s="881"/>
      <c r="AC32" s="882"/>
      <c r="AD32" s="880">
        <v>223.48</v>
      </c>
      <c r="AE32" s="881"/>
      <c r="AF32" s="882"/>
      <c r="AG32" s="880">
        <v>223.74</v>
      </c>
      <c r="AH32" s="881"/>
      <c r="AI32" s="882"/>
      <c r="AJ32" s="880">
        <v>226.29</v>
      </c>
      <c r="AK32" s="881"/>
      <c r="AL32" s="882"/>
      <c r="AM32" s="880">
        <v>224.62</v>
      </c>
      <c r="AN32" s="881"/>
      <c r="AO32" s="882"/>
      <c r="AP32" s="880">
        <v>227.26</v>
      </c>
      <c r="AQ32" s="881"/>
      <c r="AR32" s="882"/>
      <c r="AS32" s="880">
        <v>228.23</v>
      </c>
      <c r="AT32" s="881"/>
      <c r="AU32" s="882"/>
      <c r="AV32" s="880">
        <v>226.56</v>
      </c>
      <c r="AW32" s="881"/>
      <c r="AX32" s="882"/>
      <c r="AY32" s="880">
        <v>225.85</v>
      </c>
      <c r="AZ32" s="881"/>
      <c r="BA32" s="882"/>
      <c r="BB32" s="880">
        <v>227.66</v>
      </c>
      <c r="BC32" s="881"/>
      <c r="BD32" s="882"/>
      <c r="BE32" s="880">
        <v>229.02</v>
      </c>
      <c r="BF32" s="881"/>
      <c r="BG32" s="882"/>
      <c r="BH32" s="880">
        <v>222.64</v>
      </c>
      <c r="BI32" s="881"/>
      <c r="BJ32" s="882"/>
      <c r="BK32" s="880">
        <v>225.37</v>
      </c>
      <c r="BL32" s="881"/>
      <c r="BM32" s="882"/>
      <c r="BN32" s="880">
        <v>224.27</v>
      </c>
      <c r="BO32" s="881"/>
      <c r="BP32" s="882"/>
      <c r="BQ32" s="880">
        <v>226.78</v>
      </c>
      <c r="BR32" s="881"/>
      <c r="BS32" s="882"/>
      <c r="BT32" s="880">
        <v>226.02</v>
      </c>
      <c r="BU32" s="881"/>
      <c r="BV32" s="882"/>
      <c r="BW32" s="880">
        <v>227.2</v>
      </c>
      <c r="BX32" s="881"/>
      <c r="BY32" s="882"/>
      <c r="BZ32" s="880">
        <v>222.5</v>
      </c>
      <c r="CA32" s="881"/>
      <c r="CB32" s="882"/>
    </row>
    <row r="33" spans="1:80" s="89" customFormat="1" ht="16.5" customHeight="1">
      <c r="A33" s="795"/>
      <c r="B33" s="901"/>
      <c r="C33" s="895"/>
      <c r="D33" s="388" t="s">
        <v>214</v>
      </c>
      <c r="E33" s="875"/>
      <c r="F33" s="875"/>
      <c r="G33" s="875"/>
      <c r="H33" s="876"/>
      <c r="I33" s="874">
        <v>35.26</v>
      </c>
      <c r="J33" s="875"/>
      <c r="K33" s="876"/>
      <c r="L33" s="874">
        <v>35.66</v>
      </c>
      <c r="M33" s="875"/>
      <c r="N33" s="876"/>
      <c r="O33" s="874">
        <v>36.4</v>
      </c>
      <c r="P33" s="875"/>
      <c r="Q33" s="876"/>
      <c r="R33" s="874">
        <v>36.38</v>
      </c>
      <c r="S33" s="875"/>
      <c r="T33" s="876"/>
      <c r="U33" s="874">
        <v>35.84</v>
      </c>
      <c r="V33" s="875"/>
      <c r="W33" s="876"/>
      <c r="X33" s="874">
        <v>36.11</v>
      </c>
      <c r="Y33" s="875"/>
      <c r="Z33" s="876"/>
      <c r="AA33" s="874">
        <v>36.36</v>
      </c>
      <c r="AB33" s="875"/>
      <c r="AC33" s="876"/>
      <c r="AD33" s="874">
        <v>35.59</v>
      </c>
      <c r="AE33" s="875"/>
      <c r="AF33" s="876"/>
      <c r="AG33" s="874">
        <v>32.53</v>
      </c>
      <c r="AH33" s="875"/>
      <c r="AI33" s="876"/>
      <c r="AJ33" s="874">
        <v>35.84</v>
      </c>
      <c r="AK33" s="875"/>
      <c r="AL33" s="876"/>
      <c r="AM33" s="874">
        <v>35.56</v>
      </c>
      <c r="AN33" s="875"/>
      <c r="AO33" s="876"/>
      <c r="AP33" s="874">
        <v>35.97</v>
      </c>
      <c r="AQ33" s="875"/>
      <c r="AR33" s="876"/>
      <c r="AS33" s="874">
        <v>36.05</v>
      </c>
      <c r="AT33" s="875"/>
      <c r="AU33" s="876"/>
      <c r="AV33" s="874">
        <v>35.82</v>
      </c>
      <c r="AW33" s="875"/>
      <c r="AX33" s="876"/>
      <c r="AY33" s="874">
        <v>35.69</v>
      </c>
      <c r="AZ33" s="875"/>
      <c r="BA33" s="876"/>
      <c r="BB33" s="874">
        <v>36.11</v>
      </c>
      <c r="BC33" s="875"/>
      <c r="BD33" s="876"/>
      <c r="BE33" s="874">
        <v>36.17</v>
      </c>
      <c r="BF33" s="875"/>
      <c r="BG33" s="876"/>
      <c r="BH33" s="874">
        <v>35.23</v>
      </c>
      <c r="BI33" s="875"/>
      <c r="BJ33" s="876"/>
      <c r="BK33" s="874">
        <v>35.39</v>
      </c>
      <c r="BL33" s="875"/>
      <c r="BM33" s="876"/>
      <c r="BN33" s="874">
        <v>35.71</v>
      </c>
      <c r="BO33" s="875"/>
      <c r="BP33" s="876"/>
      <c r="BQ33" s="874">
        <v>35.97</v>
      </c>
      <c r="BR33" s="875"/>
      <c r="BS33" s="876"/>
      <c r="BT33" s="874">
        <v>35.73</v>
      </c>
      <c r="BU33" s="875"/>
      <c r="BV33" s="876"/>
      <c r="BW33" s="874">
        <v>35.85</v>
      </c>
      <c r="BX33" s="875"/>
      <c r="BY33" s="876"/>
      <c r="BZ33" s="874">
        <v>35.7</v>
      </c>
      <c r="CA33" s="875"/>
      <c r="CB33" s="876"/>
    </row>
    <row r="34" spans="1:80" s="89" customFormat="1" ht="16.5" customHeight="1" thickBot="1">
      <c r="A34" s="795"/>
      <c r="B34" s="893"/>
      <c r="C34" s="894"/>
      <c r="D34" s="395" t="s">
        <v>200</v>
      </c>
      <c r="E34" s="871" t="s">
        <v>225</v>
      </c>
      <c r="F34" s="871"/>
      <c r="G34" s="871"/>
      <c r="H34" s="872"/>
      <c r="I34" s="870">
        <v>9.95</v>
      </c>
      <c r="J34" s="871"/>
      <c r="K34" s="872"/>
      <c r="L34" s="877">
        <v>10.47</v>
      </c>
      <c r="M34" s="878"/>
      <c r="N34" s="879"/>
      <c r="O34" s="870">
        <v>10.63</v>
      </c>
      <c r="P34" s="871"/>
      <c r="Q34" s="872"/>
      <c r="R34" s="870">
        <v>10.62</v>
      </c>
      <c r="S34" s="871"/>
      <c r="T34" s="872"/>
      <c r="U34" s="870">
        <v>10.06</v>
      </c>
      <c r="V34" s="871"/>
      <c r="W34" s="872"/>
      <c r="X34" s="870">
        <v>10.65</v>
      </c>
      <c r="Y34" s="871"/>
      <c r="Z34" s="872"/>
      <c r="AA34" s="870">
        <v>10.18</v>
      </c>
      <c r="AB34" s="871"/>
      <c r="AC34" s="872"/>
      <c r="AD34" s="870">
        <v>9.88</v>
      </c>
      <c r="AE34" s="871"/>
      <c r="AF34" s="872"/>
      <c r="AG34" s="870">
        <v>10.01</v>
      </c>
      <c r="AH34" s="871"/>
      <c r="AI34" s="872"/>
      <c r="AJ34" s="870">
        <v>9.99</v>
      </c>
      <c r="AK34" s="871"/>
      <c r="AL34" s="872"/>
      <c r="AM34" s="870">
        <v>9.91</v>
      </c>
      <c r="AN34" s="871"/>
      <c r="AO34" s="872"/>
      <c r="AP34" s="870">
        <v>10.52</v>
      </c>
      <c r="AQ34" s="871"/>
      <c r="AR34" s="872"/>
      <c r="AS34" s="870">
        <v>10.57</v>
      </c>
      <c r="AT34" s="871"/>
      <c r="AU34" s="872"/>
      <c r="AV34" s="870">
        <v>10.49</v>
      </c>
      <c r="AW34" s="871"/>
      <c r="AX34" s="872"/>
      <c r="AY34" s="870">
        <v>9.99</v>
      </c>
      <c r="AZ34" s="871"/>
      <c r="BA34" s="872"/>
      <c r="BB34" s="870">
        <v>10.53</v>
      </c>
      <c r="BC34" s="871"/>
      <c r="BD34" s="872"/>
      <c r="BE34" s="870">
        <v>10.59</v>
      </c>
      <c r="BF34" s="871"/>
      <c r="BG34" s="872"/>
      <c r="BH34" s="870">
        <v>10.33</v>
      </c>
      <c r="BI34" s="871"/>
      <c r="BJ34" s="872"/>
      <c r="BK34" s="870">
        <v>9.81</v>
      </c>
      <c r="BL34" s="871"/>
      <c r="BM34" s="872"/>
      <c r="BN34" s="870">
        <v>10.44</v>
      </c>
      <c r="BO34" s="871"/>
      <c r="BP34" s="872"/>
      <c r="BQ34" s="870">
        <v>10.5</v>
      </c>
      <c r="BR34" s="871"/>
      <c r="BS34" s="872"/>
      <c r="BT34" s="870">
        <v>9.99</v>
      </c>
      <c r="BU34" s="871"/>
      <c r="BV34" s="872"/>
      <c r="BW34" s="870">
        <v>10.52</v>
      </c>
      <c r="BX34" s="871"/>
      <c r="BY34" s="872"/>
      <c r="BZ34" s="870">
        <v>10.5</v>
      </c>
      <c r="CA34" s="871"/>
      <c r="CB34" s="872"/>
    </row>
    <row r="35" spans="1:80" ht="17.25" customHeight="1">
      <c r="A35" s="795"/>
      <c r="B35" s="839" t="s">
        <v>208</v>
      </c>
      <c r="C35" s="873"/>
      <c r="D35" s="841"/>
      <c r="E35" s="807" t="s">
        <v>209</v>
      </c>
      <c r="F35" s="788"/>
      <c r="G35" s="788"/>
      <c r="H35" s="808"/>
      <c r="I35" s="807">
        <v>0.99</v>
      </c>
      <c r="J35" s="788"/>
      <c r="K35" s="808"/>
      <c r="L35" s="807">
        <v>0.98</v>
      </c>
      <c r="M35" s="788"/>
      <c r="N35" s="808"/>
      <c r="O35" s="807">
        <v>0.9</v>
      </c>
      <c r="P35" s="788"/>
      <c r="Q35" s="808"/>
      <c r="R35" s="807">
        <v>0.91</v>
      </c>
      <c r="S35" s="788"/>
      <c r="T35" s="808"/>
      <c r="U35" s="807">
        <v>0.99</v>
      </c>
      <c r="V35" s="788"/>
      <c r="W35" s="808"/>
      <c r="X35" s="807">
        <v>0.99</v>
      </c>
      <c r="Y35" s="788"/>
      <c r="Z35" s="808"/>
      <c r="AA35" s="807">
        <v>0.9</v>
      </c>
      <c r="AB35" s="788"/>
      <c r="AC35" s="808"/>
      <c r="AD35" s="807">
        <v>0.97</v>
      </c>
      <c r="AE35" s="788"/>
      <c r="AF35" s="808"/>
      <c r="AG35" s="807">
        <v>0.95</v>
      </c>
      <c r="AH35" s="788"/>
      <c r="AI35" s="808"/>
      <c r="AJ35" s="807">
        <v>0.9</v>
      </c>
      <c r="AK35" s="788"/>
      <c r="AL35" s="808"/>
      <c r="AM35" s="807">
        <v>0.89</v>
      </c>
      <c r="AN35" s="788"/>
      <c r="AO35" s="808"/>
      <c r="AP35" s="807">
        <v>0.9</v>
      </c>
      <c r="AQ35" s="788"/>
      <c r="AR35" s="808"/>
      <c r="AS35" s="807">
        <v>0.9</v>
      </c>
      <c r="AT35" s="788"/>
      <c r="AU35" s="808"/>
      <c r="AV35" s="807">
        <v>0.91</v>
      </c>
      <c r="AW35" s="788"/>
      <c r="AX35" s="808"/>
      <c r="AY35" s="807">
        <v>0.94</v>
      </c>
      <c r="AZ35" s="788"/>
      <c r="BA35" s="808"/>
      <c r="BB35" s="807">
        <v>0.98</v>
      </c>
      <c r="BC35" s="788"/>
      <c r="BD35" s="808"/>
      <c r="BE35" s="807">
        <v>0.94</v>
      </c>
      <c r="BF35" s="788"/>
      <c r="BG35" s="808"/>
      <c r="BH35" s="807">
        <v>0.99</v>
      </c>
      <c r="BI35" s="788"/>
      <c r="BJ35" s="808"/>
      <c r="BK35" s="807">
        <v>0.95</v>
      </c>
      <c r="BL35" s="788"/>
      <c r="BM35" s="808"/>
      <c r="BN35" s="807">
        <v>0.85</v>
      </c>
      <c r="BO35" s="788"/>
      <c r="BP35" s="808"/>
      <c r="BQ35" s="807">
        <v>0.9</v>
      </c>
      <c r="BR35" s="788"/>
      <c r="BS35" s="808"/>
      <c r="BT35" s="807">
        <v>0.91</v>
      </c>
      <c r="BU35" s="788"/>
      <c r="BV35" s="808"/>
      <c r="BW35" s="807">
        <v>0.95</v>
      </c>
      <c r="BX35" s="788"/>
      <c r="BY35" s="808"/>
      <c r="BZ35" s="807">
        <v>0.9</v>
      </c>
      <c r="CA35" s="788"/>
      <c r="CB35" s="808"/>
    </row>
    <row r="36" spans="1:80" ht="15.75" customHeight="1">
      <c r="A36" s="795"/>
      <c r="B36" s="839"/>
      <c r="C36" s="873"/>
      <c r="D36" s="841"/>
      <c r="E36" s="809" t="s">
        <v>182</v>
      </c>
      <c r="F36" s="835"/>
      <c r="G36" s="835"/>
      <c r="H36" s="810"/>
      <c r="I36" s="809">
        <v>0.95</v>
      </c>
      <c r="J36" s="835"/>
      <c r="K36" s="810"/>
      <c r="L36" s="809">
        <v>0.91</v>
      </c>
      <c r="M36" s="835"/>
      <c r="N36" s="810"/>
      <c r="O36" s="809">
        <v>0.8</v>
      </c>
      <c r="P36" s="835"/>
      <c r="Q36" s="810"/>
      <c r="R36" s="809">
        <v>0.87</v>
      </c>
      <c r="S36" s="835"/>
      <c r="T36" s="810"/>
      <c r="U36" s="809">
        <v>0.98</v>
      </c>
      <c r="V36" s="835"/>
      <c r="W36" s="810"/>
      <c r="X36" s="809">
        <v>0.88</v>
      </c>
      <c r="Y36" s="835"/>
      <c r="Z36" s="810"/>
      <c r="AA36" s="809">
        <v>0.96</v>
      </c>
      <c r="AB36" s="835"/>
      <c r="AC36" s="810"/>
      <c r="AD36" s="809">
        <v>0.9</v>
      </c>
      <c r="AE36" s="835"/>
      <c r="AF36" s="810"/>
      <c r="AG36" s="809">
        <v>0.99</v>
      </c>
      <c r="AH36" s="835"/>
      <c r="AI36" s="810"/>
      <c r="AJ36" s="809">
        <v>0.94</v>
      </c>
      <c r="AK36" s="835"/>
      <c r="AL36" s="810"/>
      <c r="AM36" s="809">
        <v>0.96</v>
      </c>
      <c r="AN36" s="835"/>
      <c r="AO36" s="810"/>
      <c r="AP36" s="809">
        <v>0.91</v>
      </c>
      <c r="AQ36" s="835"/>
      <c r="AR36" s="810"/>
      <c r="AS36" s="809">
        <v>0.91</v>
      </c>
      <c r="AT36" s="835"/>
      <c r="AU36" s="810"/>
      <c r="AV36" s="809">
        <v>0.94</v>
      </c>
      <c r="AW36" s="835"/>
      <c r="AX36" s="810"/>
      <c r="AY36" s="809">
        <v>0.96</v>
      </c>
      <c r="AZ36" s="835"/>
      <c r="BA36" s="810"/>
      <c r="BB36" s="809">
        <v>0.93</v>
      </c>
      <c r="BC36" s="835"/>
      <c r="BD36" s="810"/>
      <c r="BE36" s="809">
        <v>0.96</v>
      </c>
      <c r="BF36" s="835"/>
      <c r="BG36" s="810"/>
      <c r="BH36" s="809">
        <v>0.9</v>
      </c>
      <c r="BI36" s="835"/>
      <c r="BJ36" s="810"/>
      <c r="BK36" s="809">
        <v>0.97</v>
      </c>
      <c r="BL36" s="835"/>
      <c r="BM36" s="810"/>
      <c r="BN36" s="809">
        <v>0.9</v>
      </c>
      <c r="BO36" s="835"/>
      <c r="BP36" s="810"/>
      <c r="BQ36" s="809">
        <v>0.93</v>
      </c>
      <c r="BR36" s="835"/>
      <c r="BS36" s="810"/>
      <c r="BT36" s="809">
        <v>0.96</v>
      </c>
      <c r="BU36" s="835"/>
      <c r="BV36" s="810"/>
      <c r="BW36" s="809">
        <v>0.93</v>
      </c>
      <c r="BX36" s="835"/>
      <c r="BY36" s="810"/>
      <c r="BZ36" s="809">
        <v>0.89</v>
      </c>
      <c r="CA36" s="835"/>
      <c r="CB36" s="810"/>
    </row>
    <row r="37" spans="1:80" ht="17.25" customHeight="1">
      <c r="A37" s="795"/>
      <c r="B37" s="839"/>
      <c r="C37" s="873"/>
      <c r="D37" s="841"/>
      <c r="E37" s="845"/>
      <c r="F37" s="846"/>
      <c r="G37" s="846"/>
      <c r="H37" s="847"/>
      <c r="I37" s="809"/>
      <c r="J37" s="835"/>
      <c r="K37" s="810"/>
      <c r="L37" s="809"/>
      <c r="M37" s="835"/>
      <c r="N37" s="810"/>
      <c r="O37" s="809"/>
      <c r="P37" s="835"/>
      <c r="Q37" s="810"/>
      <c r="R37" s="809"/>
      <c r="S37" s="835"/>
      <c r="T37" s="810"/>
      <c r="U37" s="809"/>
      <c r="V37" s="835"/>
      <c r="W37" s="810"/>
      <c r="X37" s="809"/>
      <c r="Y37" s="835"/>
      <c r="Z37" s="810"/>
      <c r="AA37" s="809"/>
      <c r="AB37" s="835"/>
      <c r="AC37" s="810"/>
      <c r="AD37" s="809"/>
      <c r="AE37" s="835"/>
      <c r="AF37" s="810"/>
      <c r="AG37" s="809"/>
      <c r="AH37" s="835"/>
      <c r="AI37" s="810"/>
      <c r="AJ37" s="809"/>
      <c r="AK37" s="835"/>
      <c r="AL37" s="810"/>
      <c r="AM37" s="809"/>
      <c r="AN37" s="835"/>
      <c r="AO37" s="810"/>
      <c r="AP37" s="809"/>
      <c r="AQ37" s="835"/>
      <c r="AR37" s="810"/>
      <c r="AS37" s="809"/>
      <c r="AT37" s="835"/>
      <c r="AU37" s="810"/>
      <c r="AV37" s="809"/>
      <c r="AW37" s="835"/>
      <c r="AX37" s="810"/>
      <c r="AY37" s="809"/>
      <c r="AZ37" s="835"/>
      <c r="BA37" s="810"/>
      <c r="BB37" s="809"/>
      <c r="BC37" s="835"/>
      <c r="BD37" s="810"/>
      <c r="BE37" s="809"/>
      <c r="BF37" s="835"/>
      <c r="BG37" s="810"/>
      <c r="BH37" s="809"/>
      <c r="BI37" s="835"/>
      <c r="BJ37" s="810"/>
      <c r="BK37" s="809"/>
      <c r="BL37" s="835"/>
      <c r="BM37" s="810"/>
      <c r="BN37" s="809"/>
      <c r="BO37" s="835"/>
      <c r="BP37" s="810"/>
      <c r="BQ37" s="809"/>
      <c r="BR37" s="835"/>
      <c r="BS37" s="810"/>
      <c r="BT37" s="809"/>
      <c r="BU37" s="835"/>
      <c r="BV37" s="810"/>
      <c r="BW37" s="809"/>
      <c r="BX37" s="835"/>
      <c r="BY37" s="810"/>
      <c r="BZ37" s="809"/>
      <c r="CA37" s="835"/>
      <c r="CB37" s="810"/>
    </row>
    <row r="38" spans="1:80" ht="17.25" customHeight="1" thickBot="1">
      <c r="A38" s="795"/>
      <c r="B38" s="842"/>
      <c r="C38" s="843"/>
      <c r="D38" s="844"/>
      <c r="E38" s="832"/>
      <c r="F38" s="833"/>
      <c r="G38" s="833"/>
      <c r="H38" s="834"/>
      <c r="I38" s="811"/>
      <c r="J38" s="831"/>
      <c r="K38" s="817"/>
      <c r="L38" s="811"/>
      <c r="M38" s="831"/>
      <c r="N38" s="817"/>
      <c r="O38" s="811"/>
      <c r="P38" s="831"/>
      <c r="Q38" s="817"/>
      <c r="R38" s="811"/>
      <c r="S38" s="831"/>
      <c r="T38" s="817"/>
      <c r="U38" s="811"/>
      <c r="V38" s="831"/>
      <c r="W38" s="817"/>
      <c r="X38" s="811"/>
      <c r="Y38" s="831"/>
      <c r="Z38" s="817"/>
      <c r="AA38" s="811"/>
      <c r="AB38" s="831"/>
      <c r="AC38" s="817"/>
      <c r="AD38" s="811"/>
      <c r="AE38" s="831"/>
      <c r="AF38" s="817"/>
      <c r="AG38" s="811"/>
      <c r="AH38" s="831"/>
      <c r="AI38" s="817"/>
      <c r="AJ38" s="811"/>
      <c r="AK38" s="831"/>
      <c r="AL38" s="817"/>
      <c r="AM38" s="811"/>
      <c r="AN38" s="831"/>
      <c r="AO38" s="817"/>
      <c r="AP38" s="811"/>
      <c r="AQ38" s="831"/>
      <c r="AR38" s="817"/>
      <c r="AS38" s="811"/>
      <c r="AT38" s="831"/>
      <c r="AU38" s="817"/>
      <c r="AV38" s="811"/>
      <c r="AW38" s="831"/>
      <c r="AX38" s="817"/>
      <c r="AY38" s="811"/>
      <c r="AZ38" s="831"/>
      <c r="BA38" s="817"/>
      <c r="BB38" s="811"/>
      <c r="BC38" s="831"/>
      <c r="BD38" s="817"/>
      <c r="BE38" s="811"/>
      <c r="BF38" s="831"/>
      <c r="BG38" s="817"/>
      <c r="BH38" s="811"/>
      <c r="BI38" s="831"/>
      <c r="BJ38" s="817"/>
      <c r="BK38" s="811"/>
      <c r="BL38" s="831"/>
      <c r="BM38" s="817"/>
      <c r="BN38" s="811"/>
      <c r="BO38" s="831"/>
      <c r="BP38" s="817"/>
      <c r="BQ38" s="811"/>
      <c r="BR38" s="831"/>
      <c r="BS38" s="817"/>
      <c r="BT38" s="811"/>
      <c r="BU38" s="831"/>
      <c r="BV38" s="817"/>
      <c r="BW38" s="811"/>
      <c r="BX38" s="831"/>
      <c r="BY38" s="817"/>
      <c r="BZ38" s="811"/>
      <c r="CA38" s="831"/>
      <c r="CB38" s="817"/>
    </row>
    <row r="39" spans="1:80" ht="15" customHeight="1">
      <c r="A39" s="795"/>
      <c r="B39" s="798" t="s">
        <v>35</v>
      </c>
      <c r="C39" s="799"/>
      <c r="D39" s="799"/>
      <c r="E39" s="848" t="s">
        <v>210</v>
      </c>
      <c r="F39" s="849"/>
      <c r="G39" s="849"/>
      <c r="H39" s="850"/>
      <c r="I39" s="424">
        <f>((J8*J8+K8*K8)/($C$8*$C$8))*$D$44</f>
        <v>0.03454407432969532</v>
      </c>
      <c r="J39" s="425" t="s">
        <v>36</v>
      </c>
      <c r="K39" s="426">
        <f>($C$44/100)*((J8*J8+K8*K8)/$C$8)</f>
        <v>1.8154453427950004</v>
      </c>
      <c r="L39" s="424">
        <f>((M8*M8+N8*N8)/($C$8*$C$8))*$D$44</f>
        <v>0.042540109443531246</v>
      </c>
      <c r="M39" s="425" t="s">
        <v>36</v>
      </c>
      <c r="N39" s="426">
        <f>($C$44/100)*((M8*M8+N8*N8)/$C$8)</f>
        <v>2.23567268974</v>
      </c>
      <c r="O39" s="424">
        <f>((P8*P8+Q8*Q8)/($C$8*$C$8))*$D$44</f>
        <v>0.06444639594548829</v>
      </c>
      <c r="P39" s="425" t="s">
        <v>36</v>
      </c>
      <c r="Q39" s="426">
        <f>($C$44/100)*((P8*P8+Q8*Q8)/$C$8)</f>
        <v>3.3869458553875007</v>
      </c>
      <c r="R39" s="424">
        <f>((S8*S8+T8*T8)/($C$8*$C$8))*$D$44</f>
        <v>0.04642414719453124</v>
      </c>
      <c r="S39" s="425" t="s">
        <v>36</v>
      </c>
      <c r="T39" s="426">
        <f>(C44/100)*((S8*S8+T8*T8)/C8)</f>
        <v>2.4397962155</v>
      </c>
      <c r="U39" s="424">
        <f>((V8*V8+W8*W8)/($C$8*$C$8))*$D$44</f>
        <v>0.03720964324505077</v>
      </c>
      <c r="V39" s="425" t="s">
        <v>36</v>
      </c>
      <c r="W39" s="426">
        <f>($C$44/100)*((V8*V8+W8*W8)/$C$8)</f>
        <v>1.9555328908674998</v>
      </c>
      <c r="X39" s="424">
        <f>((Y8*Y8+Z8*Z8)/($C$8*$C$8))*$D$44</f>
        <v>0.05800745527189063</v>
      </c>
      <c r="Y39" s="425" t="s">
        <v>36</v>
      </c>
      <c r="Z39" s="426">
        <f>($C$44/100)*((Y8*Y8+Z8*Z8)/$C$8)</f>
        <v>3.04855077359</v>
      </c>
      <c r="AA39" s="424">
        <f>((AB8*AB8+AC8*AC8)/($C$8*$C$8))*$D$44</f>
        <v>0.0517023901405</v>
      </c>
      <c r="AB39" s="425" t="s">
        <v>36</v>
      </c>
      <c r="AC39" s="426">
        <f>($C$44/100)*((AB8*AB8+AC8*AC8)/$C$8)</f>
        <v>2.7171914492800004</v>
      </c>
      <c r="AD39" s="424">
        <f>((AE8*AE8+AF8*AF8)/($C$8*$C$8))*$D$44</f>
        <v>0.051792101657999995</v>
      </c>
      <c r="AE39" s="425" t="s">
        <v>36</v>
      </c>
      <c r="AF39" s="426">
        <f>(O44/100)*((AE8*AE8+AF8*AF8)/O8)</f>
        <v>0</v>
      </c>
      <c r="AG39" s="424">
        <f>((AH8*AH8+AI8*AI8)/($C$8*$C$8))*$D$44</f>
        <v>0.025176925145863283</v>
      </c>
      <c r="AH39" s="425" t="s">
        <v>36</v>
      </c>
      <c r="AI39" s="426">
        <f>($C$44/100)*((AH8*AH8+AI8*AI8)/$C$8)</f>
        <v>1.3231598295475002</v>
      </c>
      <c r="AJ39" s="424">
        <f>((AK8*AK8+AL8*AL8)/($C$8*$C$8))*$D$44</f>
        <v>0.04172027757939062</v>
      </c>
      <c r="AK39" s="425" t="s">
        <v>36</v>
      </c>
      <c r="AL39" s="426">
        <f>($C$44/100)*((AK8*AK8+AL8*AL8)/$C$8)</f>
        <v>2.19258686479</v>
      </c>
      <c r="AM39" s="424">
        <f>((AN8*AN8+AO8*AO8)/($C$8*$C$8))*$D$44</f>
        <v>0.055969622885597654</v>
      </c>
      <c r="AN39" s="425" t="s">
        <v>36</v>
      </c>
      <c r="AO39" s="426">
        <f>($C$44/100)*((AN8*AN8+AO8*AO8)/$C$8)</f>
        <v>2.9414535829175</v>
      </c>
      <c r="AP39" s="424">
        <f>((AQ8*AQ8+AR8*AR8)/($C$8*$C$8))*$D$44</f>
        <v>0.05318569415559765</v>
      </c>
      <c r="AQ39" s="425" t="s">
        <v>36</v>
      </c>
      <c r="AR39" s="426">
        <f>(AA44/100)*((AQ8*AQ8+AR8*AR8)/AA8)</f>
        <v>0</v>
      </c>
      <c r="AS39" s="424">
        <f>((AT8*AT8+AU8*AU8)/($C$8*$C$8))*$D$44</f>
        <v>0.048899726521250006</v>
      </c>
      <c r="AT39" s="425" t="s">
        <v>36</v>
      </c>
      <c r="AU39" s="426">
        <f>($C$44/100)*((AT8*AT8+AU8*AU8)/$C$8)</f>
        <v>2.569898962400001</v>
      </c>
      <c r="AV39" s="424">
        <f>((AW8*AW8+AX8*AX8)/($C$8*$C$8))*$D$44</f>
        <v>0.049727851362031235</v>
      </c>
      <c r="AW39" s="425" t="s">
        <v>36</v>
      </c>
      <c r="AX39" s="426">
        <f>($C$44/100)*((AW8*AW8+AX8*AX8)/$C$8)</f>
        <v>2.6134206202999994</v>
      </c>
      <c r="AY39" s="424">
        <f>((AZ8*AZ8+BA8*BA8)/($C$8*$C$8))*$D$44</f>
        <v>3.471813080078098E-05</v>
      </c>
      <c r="AZ39" s="425" t="s">
        <v>36</v>
      </c>
      <c r="BA39" s="426">
        <f>($C$44/100)*((AZ8*AZ8+BA8*BA8)/$C$8)</f>
        <v>0.0018245927874999861</v>
      </c>
      <c r="BB39" s="424">
        <f>((BC8*BC8+BD8*BD8)/($C$8*$C$8))*$D$44</f>
        <v>0.007378272412320313</v>
      </c>
      <c r="BC39" s="425" t="s">
        <v>36</v>
      </c>
      <c r="BD39" s="426">
        <f>(AM44/100)*((BC8*BC8+BD8*BD8)/AM8)</f>
        <v>0</v>
      </c>
      <c r="BE39" s="424">
        <f>((BF8*BF8+BG8*BG8)/($C$8*$C$8))*$D$44</f>
        <v>0.04834706394742578</v>
      </c>
      <c r="BF39" s="425" t="s">
        <v>36</v>
      </c>
      <c r="BG39" s="426">
        <f>($C$44/100)*((BF8*BF8+BG8*BG8)/$C$8)</f>
        <v>2.5408540765475003</v>
      </c>
      <c r="BH39" s="424">
        <f>((BI8*BI8+BJ8*BJ8)/($C$8*$C$8))*$D$44</f>
        <v>0.03442887049961329</v>
      </c>
      <c r="BI39" s="425" t="s">
        <v>36</v>
      </c>
      <c r="BJ39" s="426">
        <f>($C$44/100)*((BI8*BI8+BJ8*BJ8)/$C$8)</f>
        <v>1.8093908671475003</v>
      </c>
      <c r="BK39" s="424">
        <f>((BL8*BL8+BM8*BM8)/($C$8*$C$8))*$D$44</f>
        <v>0.038222930123035154</v>
      </c>
      <c r="BL39" s="425" t="s">
        <v>36</v>
      </c>
      <c r="BM39" s="426">
        <f>($C$44/100)*((BL8*BL8+BM8*BM8)/$C$8)</f>
        <v>2.0087856405575004</v>
      </c>
      <c r="BN39" s="424">
        <f>((BO8*BO8+BP8*BP8)/($C$8*$C$8))*$D$44</f>
        <v>0.05946718560430079</v>
      </c>
      <c r="BO39" s="425" t="s">
        <v>36</v>
      </c>
      <c r="BP39" s="426">
        <f>(AY44/100)*((BO8*BO8+BP8*BP8)/AY8)</f>
        <v>0</v>
      </c>
      <c r="BQ39" s="424">
        <f>((BR8*BR8+BS8*BS8)/($C$8*$C$8))*$D$44</f>
        <v>0.029938544853488278</v>
      </c>
      <c r="BR39" s="425" t="s">
        <v>36</v>
      </c>
      <c r="BS39" s="426">
        <f>($C$44/100)*((BR8*BR8+BS8*BS8)/$C$8)</f>
        <v>1.5734042054675</v>
      </c>
      <c r="BT39" s="424">
        <f>((BU8*BU8+BV8*BV8)/($C$8*$C$8))*$D$44</f>
        <v>0.04804651634800781</v>
      </c>
      <c r="BU39" s="425" t="s">
        <v>36</v>
      </c>
      <c r="BV39" s="426">
        <f>($C$44/100)*((BU8*BU8+BV8*BV8)/$C$8)</f>
        <v>2.525058958275</v>
      </c>
      <c r="BW39" s="424">
        <f>((BX8*BX8+BY8*BY8)/($C$8*$C$8))*$D$44</f>
        <v>0.047804993185035165</v>
      </c>
      <c r="BX39" s="425" t="s">
        <v>36</v>
      </c>
      <c r="BY39" s="426">
        <f>($C$44/100)*((BX8*BX8+BY8*BY8)/$C$8)</f>
        <v>2.5123658376775</v>
      </c>
      <c r="BZ39" s="424">
        <f>((CA8*CA8+CB8*CB8)/($C$8*$C$8))*$D$44</f>
        <v>0.04761974912525781</v>
      </c>
      <c r="CA39" s="425" t="s">
        <v>36</v>
      </c>
      <c r="CB39" s="426">
        <f>(BK44/100)*((CA8*CA8+CB8*CB8)/BK8)</f>
        <v>0</v>
      </c>
    </row>
    <row r="40" spans="1:80" ht="15" customHeight="1">
      <c r="A40" s="795"/>
      <c r="B40" s="801"/>
      <c r="C40" s="802"/>
      <c r="D40" s="802"/>
      <c r="E40" s="851" t="s">
        <v>210</v>
      </c>
      <c r="F40" s="852"/>
      <c r="G40" s="852"/>
      <c r="H40" s="853"/>
      <c r="I40" s="428"/>
      <c r="J40" s="429" t="s">
        <v>36</v>
      </c>
      <c r="K40" s="430"/>
      <c r="L40" s="428"/>
      <c r="M40" s="429" t="s">
        <v>36</v>
      </c>
      <c r="N40" s="430"/>
      <c r="O40" s="428"/>
      <c r="P40" s="429" t="s">
        <v>36</v>
      </c>
      <c r="Q40" s="430"/>
      <c r="R40" s="428"/>
      <c r="S40" s="429" t="s">
        <v>36</v>
      </c>
      <c r="T40" s="430"/>
      <c r="U40" s="428"/>
      <c r="V40" s="429" t="s">
        <v>36</v>
      </c>
      <c r="W40" s="430"/>
      <c r="X40" s="428"/>
      <c r="Y40" s="429" t="s">
        <v>36</v>
      </c>
      <c r="Z40" s="430"/>
      <c r="AA40" s="428"/>
      <c r="AB40" s="429" t="s">
        <v>36</v>
      </c>
      <c r="AC40" s="430"/>
      <c r="AD40" s="428"/>
      <c r="AE40" s="429" t="s">
        <v>36</v>
      </c>
      <c r="AF40" s="430"/>
      <c r="AG40" s="428"/>
      <c r="AH40" s="429" t="s">
        <v>36</v>
      </c>
      <c r="AI40" s="430"/>
      <c r="AJ40" s="428"/>
      <c r="AK40" s="429" t="s">
        <v>36</v>
      </c>
      <c r="AL40" s="430"/>
      <c r="AM40" s="428"/>
      <c r="AN40" s="429" t="s">
        <v>36</v>
      </c>
      <c r="AO40" s="430"/>
      <c r="AP40" s="428"/>
      <c r="AQ40" s="429" t="s">
        <v>36</v>
      </c>
      <c r="AR40" s="430"/>
      <c r="AS40" s="428"/>
      <c r="AT40" s="429" t="s">
        <v>36</v>
      </c>
      <c r="AU40" s="430"/>
      <c r="AV40" s="428"/>
      <c r="AW40" s="429" t="s">
        <v>36</v>
      </c>
      <c r="AX40" s="430"/>
      <c r="AY40" s="428"/>
      <c r="AZ40" s="429" t="s">
        <v>36</v>
      </c>
      <c r="BA40" s="430"/>
      <c r="BB40" s="428"/>
      <c r="BC40" s="429" t="s">
        <v>36</v>
      </c>
      <c r="BD40" s="430"/>
      <c r="BE40" s="428"/>
      <c r="BF40" s="429" t="s">
        <v>36</v>
      </c>
      <c r="BG40" s="430"/>
      <c r="BH40" s="428"/>
      <c r="BI40" s="429" t="s">
        <v>36</v>
      </c>
      <c r="BJ40" s="430"/>
      <c r="BK40" s="428"/>
      <c r="BL40" s="429" t="s">
        <v>36</v>
      </c>
      <c r="BM40" s="430"/>
      <c r="BN40" s="428"/>
      <c r="BO40" s="429" t="s">
        <v>36</v>
      </c>
      <c r="BP40" s="430"/>
      <c r="BQ40" s="428"/>
      <c r="BR40" s="429" t="s">
        <v>36</v>
      </c>
      <c r="BS40" s="430"/>
      <c r="BT40" s="428"/>
      <c r="BU40" s="429" t="s">
        <v>36</v>
      </c>
      <c r="BV40" s="430"/>
      <c r="BW40" s="428"/>
      <c r="BX40" s="429" t="s">
        <v>36</v>
      </c>
      <c r="BY40" s="430"/>
      <c r="BZ40" s="428"/>
      <c r="CA40" s="429" t="s">
        <v>36</v>
      </c>
      <c r="CB40" s="430"/>
    </row>
    <row r="41" spans="1:80" ht="14.25" customHeight="1">
      <c r="A41" s="795"/>
      <c r="B41" s="801"/>
      <c r="C41" s="802"/>
      <c r="D41" s="802"/>
      <c r="E41" s="851" t="s">
        <v>210</v>
      </c>
      <c r="F41" s="852"/>
      <c r="G41" s="852"/>
      <c r="H41" s="853"/>
      <c r="I41" s="262"/>
      <c r="J41" s="344" t="s">
        <v>36</v>
      </c>
      <c r="K41" s="260"/>
      <c r="L41" s="259"/>
      <c r="M41" s="344" t="s">
        <v>36</v>
      </c>
      <c r="N41" s="260"/>
      <c r="O41" s="259"/>
      <c r="P41" s="344" t="s">
        <v>36</v>
      </c>
      <c r="Q41" s="260"/>
      <c r="R41" s="259"/>
      <c r="S41" s="344" t="s">
        <v>36</v>
      </c>
      <c r="T41" s="260"/>
      <c r="U41" s="262"/>
      <c r="V41" s="344" t="s">
        <v>36</v>
      </c>
      <c r="W41" s="260"/>
      <c r="X41" s="259"/>
      <c r="Y41" s="344" t="s">
        <v>36</v>
      </c>
      <c r="Z41" s="260"/>
      <c r="AA41" s="259"/>
      <c r="AB41" s="344" t="s">
        <v>36</v>
      </c>
      <c r="AC41" s="260"/>
      <c r="AD41" s="259"/>
      <c r="AE41" s="344" t="s">
        <v>36</v>
      </c>
      <c r="AF41" s="260"/>
      <c r="AG41" s="262"/>
      <c r="AH41" s="344" t="s">
        <v>36</v>
      </c>
      <c r="AI41" s="260"/>
      <c r="AJ41" s="259"/>
      <c r="AK41" s="344" t="s">
        <v>36</v>
      </c>
      <c r="AL41" s="260"/>
      <c r="AM41" s="259"/>
      <c r="AN41" s="344" t="s">
        <v>36</v>
      </c>
      <c r="AO41" s="260"/>
      <c r="AP41" s="259"/>
      <c r="AQ41" s="344" t="s">
        <v>36</v>
      </c>
      <c r="AR41" s="260"/>
      <c r="AS41" s="262"/>
      <c r="AT41" s="344" t="s">
        <v>36</v>
      </c>
      <c r="AU41" s="260"/>
      <c r="AV41" s="259"/>
      <c r="AW41" s="344" t="s">
        <v>36</v>
      </c>
      <c r="AX41" s="260"/>
      <c r="AY41" s="259"/>
      <c r="AZ41" s="344" t="s">
        <v>36</v>
      </c>
      <c r="BA41" s="260"/>
      <c r="BB41" s="259"/>
      <c r="BC41" s="344" t="s">
        <v>36</v>
      </c>
      <c r="BD41" s="260"/>
      <c r="BE41" s="262"/>
      <c r="BF41" s="344" t="s">
        <v>36</v>
      </c>
      <c r="BG41" s="260"/>
      <c r="BH41" s="259"/>
      <c r="BI41" s="344" t="s">
        <v>36</v>
      </c>
      <c r="BJ41" s="260"/>
      <c r="BK41" s="259"/>
      <c r="BL41" s="344" t="s">
        <v>36</v>
      </c>
      <c r="BM41" s="260"/>
      <c r="BN41" s="259"/>
      <c r="BO41" s="344" t="s">
        <v>36</v>
      </c>
      <c r="BP41" s="260"/>
      <c r="BQ41" s="262"/>
      <c r="BR41" s="344" t="s">
        <v>36</v>
      </c>
      <c r="BS41" s="260"/>
      <c r="BT41" s="259"/>
      <c r="BU41" s="344" t="s">
        <v>36</v>
      </c>
      <c r="BV41" s="260"/>
      <c r="BW41" s="259"/>
      <c r="BX41" s="344" t="s">
        <v>36</v>
      </c>
      <c r="BY41" s="260"/>
      <c r="BZ41" s="259"/>
      <c r="CA41" s="344" t="s">
        <v>36</v>
      </c>
      <c r="CB41" s="260"/>
    </row>
    <row r="42" spans="1:80" ht="14.25" customHeight="1" thickBot="1">
      <c r="A42" s="795"/>
      <c r="B42" s="801"/>
      <c r="C42" s="802"/>
      <c r="D42" s="802"/>
      <c r="E42" s="854" t="s">
        <v>210</v>
      </c>
      <c r="F42" s="855"/>
      <c r="G42" s="855"/>
      <c r="H42" s="856"/>
      <c r="I42" s="269"/>
      <c r="J42" s="347" t="s">
        <v>36</v>
      </c>
      <c r="K42" s="279"/>
      <c r="L42" s="268"/>
      <c r="M42" s="347" t="s">
        <v>36</v>
      </c>
      <c r="N42" s="279"/>
      <c r="O42" s="268"/>
      <c r="P42" s="347" t="s">
        <v>36</v>
      </c>
      <c r="Q42" s="279"/>
      <c r="R42" s="268"/>
      <c r="S42" s="347" t="s">
        <v>36</v>
      </c>
      <c r="T42" s="279"/>
      <c r="U42" s="269"/>
      <c r="V42" s="347" t="s">
        <v>36</v>
      </c>
      <c r="W42" s="279"/>
      <c r="X42" s="268"/>
      <c r="Y42" s="347" t="s">
        <v>36</v>
      </c>
      <c r="Z42" s="279"/>
      <c r="AA42" s="268"/>
      <c r="AB42" s="347" t="s">
        <v>36</v>
      </c>
      <c r="AC42" s="279"/>
      <c r="AD42" s="268"/>
      <c r="AE42" s="347" t="s">
        <v>36</v>
      </c>
      <c r="AF42" s="279"/>
      <c r="AG42" s="269"/>
      <c r="AH42" s="347" t="s">
        <v>36</v>
      </c>
      <c r="AI42" s="279"/>
      <c r="AJ42" s="268"/>
      <c r="AK42" s="347" t="s">
        <v>36</v>
      </c>
      <c r="AL42" s="279"/>
      <c r="AM42" s="268"/>
      <c r="AN42" s="347" t="s">
        <v>36</v>
      </c>
      <c r="AO42" s="279"/>
      <c r="AP42" s="268"/>
      <c r="AQ42" s="347" t="s">
        <v>36</v>
      </c>
      <c r="AR42" s="279"/>
      <c r="AS42" s="269"/>
      <c r="AT42" s="347" t="s">
        <v>36</v>
      </c>
      <c r="AU42" s="279"/>
      <c r="AV42" s="268"/>
      <c r="AW42" s="347" t="s">
        <v>36</v>
      </c>
      <c r="AX42" s="279"/>
      <c r="AY42" s="268"/>
      <c r="AZ42" s="347" t="s">
        <v>36</v>
      </c>
      <c r="BA42" s="279"/>
      <c r="BB42" s="268"/>
      <c r="BC42" s="347" t="s">
        <v>36</v>
      </c>
      <c r="BD42" s="279"/>
      <c r="BE42" s="269"/>
      <c r="BF42" s="347" t="s">
        <v>36</v>
      </c>
      <c r="BG42" s="279"/>
      <c r="BH42" s="268"/>
      <c r="BI42" s="347" t="s">
        <v>36</v>
      </c>
      <c r="BJ42" s="279"/>
      <c r="BK42" s="268"/>
      <c r="BL42" s="347" t="s">
        <v>36</v>
      </c>
      <c r="BM42" s="279"/>
      <c r="BN42" s="268"/>
      <c r="BO42" s="347" t="s">
        <v>36</v>
      </c>
      <c r="BP42" s="279"/>
      <c r="BQ42" s="269"/>
      <c r="BR42" s="347" t="s">
        <v>36</v>
      </c>
      <c r="BS42" s="279"/>
      <c r="BT42" s="268"/>
      <c r="BU42" s="347" t="s">
        <v>36</v>
      </c>
      <c r="BV42" s="279"/>
      <c r="BW42" s="268"/>
      <c r="BX42" s="347" t="s">
        <v>36</v>
      </c>
      <c r="BY42" s="279"/>
      <c r="BZ42" s="268"/>
      <c r="CA42" s="347" t="s">
        <v>36</v>
      </c>
      <c r="CB42" s="279"/>
    </row>
    <row r="43" spans="1:80" ht="16.5" customHeight="1">
      <c r="A43" s="796"/>
      <c r="B43" s="348"/>
      <c r="C43" s="349" t="s">
        <v>64</v>
      </c>
      <c r="D43" s="350" t="s">
        <v>65</v>
      </c>
      <c r="E43" s="339"/>
      <c r="F43" s="857" t="s">
        <v>191</v>
      </c>
      <c r="G43" s="857"/>
      <c r="H43" s="340"/>
      <c r="I43" s="431">
        <f>J8+$H$6+I39</f>
        <v>45.4265440743297</v>
      </c>
      <c r="J43" s="351" t="s">
        <v>36</v>
      </c>
      <c r="K43" s="431">
        <f>K8+$H$7+K39</f>
        <v>9.964445342794994</v>
      </c>
      <c r="L43" s="432">
        <f>M8+$H$6+L39</f>
        <v>50.50354010944353</v>
      </c>
      <c r="M43" s="351" t="s">
        <v>36</v>
      </c>
      <c r="N43" s="433">
        <f>N8+$H$7+N39</f>
        <v>10.70167268974</v>
      </c>
      <c r="O43" s="431">
        <f>P8+$H$6+O39</f>
        <v>62.31744639594549</v>
      </c>
      <c r="P43" s="351" t="s">
        <v>36</v>
      </c>
      <c r="Q43" s="431">
        <f>Q8+$H$7+Q39</f>
        <v>12.7499458553875</v>
      </c>
      <c r="R43" s="432">
        <f>S8+$H$6+R39</f>
        <v>52.795424147194524</v>
      </c>
      <c r="S43" s="351" t="s">
        <v>36</v>
      </c>
      <c r="T43" s="433">
        <f>T8+$H$7+T39</f>
        <v>11.045796215499994</v>
      </c>
      <c r="U43" s="431">
        <f>V8+$H$6+U39</f>
        <v>47.18920964324504</v>
      </c>
      <c r="V43" s="351" t="s">
        <v>36</v>
      </c>
      <c r="W43" s="431">
        <f>W8+$H$7+W39</f>
        <v>10.157532890867499</v>
      </c>
      <c r="X43" s="432">
        <f>Y8+$H$6+X39</f>
        <v>58.87900745527189</v>
      </c>
      <c r="Y43" s="351" t="s">
        <v>36</v>
      </c>
      <c r="Z43" s="433">
        <f>Z8+$H$7+Z39</f>
        <v>13.43255077359</v>
      </c>
      <c r="AA43" s="431">
        <f>AB8+$H$6+AA39</f>
        <v>55.686702390140496</v>
      </c>
      <c r="AB43" s="351" t="s">
        <v>36</v>
      </c>
      <c r="AC43" s="431">
        <f>AC8+$H$7+AC39</f>
        <v>11.957191449279996</v>
      </c>
      <c r="AD43" s="432">
        <f>AE8+$H$6+AD39</f>
        <v>55.598792101658</v>
      </c>
      <c r="AE43" s="351" t="s">
        <v>36</v>
      </c>
      <c r="AF43" s="433">
        <f>AF8+$H$7+AF39</f>
        <v>10.031999999999996</v>
      </c>
      <c r="AG43" s="431">
        <f>AH8+$H$6+AG39</f>
        <v>38.83417692514586</v>
      </c>
      <c r="AH43" s="351" t="s">
        <v>36</v>
      </c>
      <c r="AI43" s="431">
        <f>AI8+$H$7+AI39</f>
        <v>8.046159829547506</v>
      </c>
      <c r="AJ43" s="432">
        <f>AK8+$H$6+AJ39</f>
        <v>50.06272027757939</v>
      </c>
      <c r="AK43" s="351" t="s">
        <v>36</v>
      </c>
      <c r="AL43" s="433">
        <f>AL8+$H$7+AL39</f>
        <v>10.288586864789997</v>
      </c>
      <c r="AM43" s="431">
        <f>AN8+$H$6+AM39</f>
        <v>57.925969622885596</v>
      </c>
      <c r="AN43" s="351" t="s">
        <v>36</v>
      </c>
      <c r="AO43" s="431">
        <f>AO8+$H$7+AO39</f>
        <v>12.6214535829175</v>
      </c>
      <c r="AP43" s="432">
        <f>AQ8+$H$6+AP39</f>
        <v>56.51518569415559</v>
      </c>
      <c r="AQ43" s="351" t="s">
        <v>36</v>
      </c>
      <c r="AR43" s="433">
        <f>AR8+$H$7+AR39</f>
        <v>9.151999999999994</v>
      </c>
      <c r="AS43" s="431">
        <f>AT8+$H$6+AS39</f>
        <v>54.09989972652125</v>
      </c>
      <c r="AT43" s="351" t="s">
        <v>36</v>
      </c>
      <c r="AU43" s="431">
        <f>AU8+$H$7+AU39</f>
        <v>11.897898962400003</v>
      </c>
      <c r="AV43" s="432">
        <f>AW8+$H$6+AV39</f>
        <v>54.61072785136202</v>
      </c>
      <c r="AW43" s="351" t="s">
        <v>36</v>
      </c>
      <c r="AX43" s="433">
        <f>AX8+$H$7+AX39</f>
        <v>11.6954206203</v>
      </c>
      <c r="AY43" s="431">
        <f>AZ8+$H$6+AY39</f>
        <v>0.6880347181308009</v>
      </c>
      <c r="AZ43" s="351" t="s">
        <v>36</v>
      </c>
      <c r="BA43" s="431">
        <f>BA8+$H$7+BA39</f>
        <v>1.3398245927874939</v>
      </c>
      <c r="BB43" s="432">
        <f>BC8+$H$6+BB39</f>
        <v>20.653378272412322</v>
      </c>
      <c r="BC43" s="351" t="s">
        <v>36</v>
      </c>
      <c r="BD43" s="433">
        <f>BD8+$H$7+BD39</f>
        <v>5.509</v>
      </c>
      <c r="BE43" s="431">
        <f>BF8+$H$6+BE39</f>
        <v>53.853347063947425</v>
      </c>
      <c r="BF43" s="351" t="s">
        <v>36</v>
      </c>
      <c r="BG43" s="431">
        <f>BG8+$H$7+BG39</f>
        <v>11.463854076547495</v>
      </c>
      <c r="BH43" s="432">
        <f>BI8+$H$6+BH39</f>
        <v>45.44342887049961</v>
      </c>
      <c r="BI43" s="351" t="s">
        <v>36</v>
      </c>
      <c r="BJ43" s="433">
        <f>BJ8+$H$7+BJ39</f>
        <v>9.412390867147495</v>
      </c>
      <c r="BK43" s="431">
        <f>BL8+$H$6+BK39</f>
        <v>47.96422293012303</v>
      </c>
      <c r="BL43" s="351" t="s">
        <v>36</v>
      </c>
      <c r="BM43" s="431">
        <f>BM8+$H$7+BM39</f>
        <v>9.488785640557497</v>
      </c>
      <c r="BN43" s="432">
        <f>BO8+$H$6+BN39</f>
        <v>59.584467185604296</v>
      </c>
      <c r="BO43" s="351" t="s">
        <v>36</v>
      </c>
      <c r="BP43" s="433">
        <f>BP8+$H$7+BP39</f>
        <v>10.683</v>
      </c>
      <c r="BQ43" s="431">
        <f>BR8+$H$6+BQ39</f>
        <v>42.341938544853484</v>
      </c>
      <c r="BR43" s="351" t="s">
        <v>36</v>
      </c>
      <c r="BS43" s="431">
        <f>BS8+$H$7+BS39</f>
        <v>8.895404205467496</v>
      </c>
      <c r="BT43" s="432">
        <f>BU8+$H$6+BT39</f>
        <v>53.606046516348</v>
      </c>
      <c r="BU43" s="351" t="s">
        <v>36</v>
      </c>
      <c r="BV43" s="433">
        <f>BV8+$H$7+BV39</f>
        <v>11.888058958275007</v>
      </c>
      <c r="BW43" s="431">
        <f>BX8+$H$6+BW39</f>
        <v>53.60580499318503</v>
      </c>
      <c r="BX43" s="351" t="s">
        <v>36</v>
      </c>
      <c r="BY43" s="431">
        <f>BY8+$H$7+BY39</f>
        <v>11.048365837677508</v>
      </c>
      <c r="BZ43" s="432">
        <f>CA8+$H$6+BZ39</f>
        <v>53.44761974912526</v>
      </c>
      <c r="CA43" s="351" t="s">
        <v>36</v>
      </c>
      <c r="CB43" s="433">
        <f>CB8+$H$7+CB39</f>
        <v>8.852999999999994</v>
      </c>
    </row>
    <row r="44" spans="1:80" ht="14.25" customHeight="1" thickBot="1">
      <c r="A44" s="796"/>
      <c r="B44" s="437" t="s">
        <v>66</v>
      </c>
      <c r="C44" s="438">
        <v>13.72</v>
      </c>
      <c r="D44" s="439">
        <v>0.4177</v>
      </c>
      <c r="E44" s="342"/>
      <c r="F44" s="858" t="s">
        <v>192</v>
      </c>
      <c r="G44" s="858"/>
      <c r="H44" s="343"/>
      <c r="I44" s="440"/>
      <c r="J44" s="344" t="s">
        <v>36</v>
      </c>
      <c r="K44" s="440"/>
      <c r="L44" s="441"/>
      <c r="M44" s="344" t="s">
        <v>36</v>
      </c>
      <c r="N44" s="442"/>
      <c r="O44" s="440"/>
      <c r="P44" s="344" t="s">
        <v>36</v>
      </c>
      <c r="Q44" s="440"/>
      <c r="R44" s="441"/>
      <c r="S44" s="344" t="s">
        <v>36</v>
      </c>
      <c r="T44" s="442"/>
      <c r="U44" s="440"/>
      <c r="V44" s="344" t="s">
        <v>36</v>
      </c>
      <c r="W44" s="440"/>
      <c r="X44" s="441"/>
      <c r="Y44" s="344" t="s">
        <v>36</v>
      </c>
      <c r="Z44" s="442"/>
      <c r="AA44" s="440"/>
      <c r="AB44" s="344" t="s">
        <v>36</v>
      </c>
      <c r="AC44" s="440"/>
      <c r="AD44" s="441"/>
      <c r="AE44" s="344" t="s">
        <v>36</v>
      </c>
      <c r="AF44" s="442"/>
      <c r="AG44" s="440"/>
      <c r="AH44" s="344" t="s">
        <v>36</v>
      </c>
      <c r="AI44" s="440"/>
      <c r="AJ44" s="441"/>
      <c r="AK44" s="344" t="s">
        <v>36</v>
      </c>
      <c r="AL44" s="442"/>
      <c r="AM44" s="440"/>
      <c r="AN44" s="344" t="s">
        <v>36</v>
      </c>
      <c r="AO44" s="440"/>
      <c r="AP44" s="441"/>
      <c r="AQ44" s="344" t="s">
        <v>36</v>
      </c>
      <c r="AR44" s="442"/>
      <c r="AS44" s="440"/>
      <c r="AT44" s="344" t="s">
        <v>36</v>
      </c>
      <c r="AU44" s="440"/>
      <c r="AV44" s="441"/>
      <c r="AW44" s="344" t="s">
        <v>36</v>
      </c>
      <c r="AX44" s="442"/>
      <c r="AY44" s="440"/>
      <c r="AZ44" s="344" t="s">
        <v>36</v>
      </c>
      <c r="BA44" s="440"/>
      <c r="BB44" s="441"/>
      <c r="BC44" s="344" t="s">
        <v>36</v>
      </c>
      <c r="BD44" s="442"/>
      <c r="BE44" s="440"/>
      <c r="BF44" s="344" t="s">
        <v>36</v>
      </c>
      <c r="BG44" s="440"/>
      <c r="BH44" s="441"/>
      <c r="BI44" s="344" t="s">
        <v>36</v>
      </c>
      <c r="BJ44" s="442"/>
      <c r="BK44" s="440"/>
      <c r="BL44" s="344" t="s">
        <v>36</v>
      </c>
      <c r="BM44" s="440"/>
      <c r="BN44" s="441"/>
      <c r="BO44" s="344" t="s">
        <v>36</v>
      </c>
      <c r="BP44" s="442"/>
      <c r="BQ44" s="440"/>
      <c r="BR44" s="344" t="s">
        <v>36</v>
      </c>
      <c r="BS44" s="440"/>
      <c r="BT44" s="441"/>
      <c r="BU44" s="344" t="s">
        <v>36</v>
      </c>
      <c r="BV44" s="442"/>
      <c r="BW44" s="440"/>
      <c r="BX44" s="344" t="s">
        <v>36</v>
      </c>
      <c r="BY44" s="440"/>
      <c r="BZ44" s="441"/>
      <c r="CA44" s="344" t="s">
        <v>36</v>
      </c>
      <c r="CB44" s="442"/>
    </row>
    <row r="45" spans="1:80" ht="15" customHeight="1">
      <c r="A45" s="796"/>
      <c r="B45" s="443"/>
      <c r="C45" s="444"/>
      <c r="D45" s="445"/>
      <c r="E45" s="342"/>
      <c r="F45" s="859" t="s">
        <v>193</v>
      </c>
      <c r="G45" s="859"/>
      <c r="H45" s="343"/>
      <c r="I45" s="262"/>
      <c r="J45" s="344" t="s">
        <v>36</v>
      </c>
      <c r="K45" s="262"/>
      <c r="L45" s="259"/>
      <c r="M45" s="344" t="s">
        <v>36</v>
      </c>
      <c r="N45" s="260"/>
      <c r="O45" s="262"/>
      <c r="P45" s="344" t="s">
        <v>36</v>
      </c>
      <c r="Q45" s="262"/>
      <c r="R45" s="259"/>
      <c r="S45" s="344" t="s">
        <v>36</v>
      </c>
      <c r="T45" s="260"/>
      <c r="U45" s="262"/>
      <c r="V45" s="344" t="s">
        <v>36</v>
      </c>
      <c r="W45" s="262"/>
      <c r="X45" s="259"/>
      <c r="Y45" s="344" t="s">
        <v>36</v>
      </c>
      <c r="Z45" s="260"/>
      <c r="AA45" s="262"/>
      <c r="AB45" s="344" t="s">
        <v>36</v>
      </c>
      <c r="AC45" s="262"/>
      <c r="AD45" s="259"/>
      <c r="AE45" s="344" t="s">
        <v>36</v>
      </c>
      <c r="AF45" s="260"/>
      <c r="AG45" s="262"/>
      <c r="AH45" s="344" t="s">
        <v>36</v>
      </c>
      <c r="AI45" s="262"/>
      <c r="AJ45" s="259"/>
      <c r="AK45" s="344" t="s">
        <v>36</v>
      </c>
      <c r="AL45" s="260"/>
      <c r="AM45" s="262"/>
      <c r="AN45" s="344" t="s">
        <v>36</v>
      </c>
      <c r="AO45" s="262"/>
      <c r="AP45" s="259"/>
      <c r="AQ45" s="344" t="s">
        <v>36</v>
      </c>
      <c r="AR45" s="260"/>
      <c r="AS45" s="262"/>
      <c r="AT45" s="344" t="s">
        <v>36</v>
      </c>
      <c r="AU45" s="262"/>
      <c r="AV45" s="259"/>
      <c r="AW45" s="344" t="s">
        <v>36</v>
      </c>
      <c r="AX45" s="260"/>
      <c r="AY45" s="262"/>
      <c r="AZ45" s="344" t="s">
        <v>36</v>
      </c>
      <c r="BA45" s="262"/>
      <c r="BB45" s="259"/>
      <c r="BC45" s="344" t="s">
        <v>36</v>
      </c>
      <c r="BD45" s="260"/>
      <c r="BE45" s="262"/>
      <c r="BF45" s="344" t="s">
        <v>36</v>
      </c>
      <c r="BG45" s="262"/>
      <c r="BH45" s="259"/>
      <c r="BI45" s="344" t="s">
        <v>36</v>
      </c>
      <c r="BJ45" s="260"/>
      <c r="BK45" s="262"/>
      <c r="BL45" s="344" t="s">
        <v>36</v>
      </c>
      <c r="BM45" s="262"/>
      <c r="BN45" s="259"/>
      <c r="BO45" s="344" t="s">
        <v>36</v>
      </c>
      <c r="BP45" s="260"/>
      <c r="BQ45" s="262"/>
      <c r="BR45" s="344" t="s">
        <v>36</v>
      </c>
      <c r="BS45" s="262"/>
      <c r="BT45" s="259"/>
      <c r="BU45" s="344" t="s">
        <v>36</v>
      </c>
      <c r="BV45" s="260"/>
      <c r="BW45" s="262"/>
      <c r="BX45" s="344" t="s">
        <v>36</v>
      </c>
      <c r="BY45" s="262"/>
      <c r="BZ45" s="259"/>
      <c r="CA45" s="344" t="s">
        <v>36</v>
      </c>
      <c r="CB45" s="260"/>
    </row>
    <row r="46" spans="1:80" ht="15" customHeight="1" thickBot="1">
      <c r="A46" s="796"/>
      <c r="B46" s="239"/>
      <c r="C46" s="240"/>
      <c r="D46" s="241"/>
      <c r="E46" s="345"/>
      <c r="F46" s="860" t="s">
        <v>194</v>
      </c>
      <c r="G46" s="860"/>
      <c r="H46" s="346"/>
      <c r="I46" s="246"/>
      <c r="J46" s="355" t="s">
        <v>36</v>
      </c>
      <c r="K46" s="246"/>
      <c r="L46" s="245"/>
      <c r="M46" s="355" t="s">
        <v>36</v>
      </c>
      <c r="N46" s="247"/>
      <c r="O46" s="246"/>
      <c r="P46" s="355" t="s">
        <v>36</v>
      </c>
      <c r="Q46" s="246"/>
      <c r="R46" s="245"/>
      <c r="S46" s="355" t="s">
        <v>36</v>
      </c>
      <c r="T46" s="247"/>
      <c r="U46" s="246"/>
      <c r="V46" s="355" t="s">
        <v>36</v>
      </c>
      <c r="W46" s="246"/>
      <c r="X46" s="245"/>
      <c r="Y46" s="355" t="s">
        <v>36</v>
      </c>
      <c r="Z46" s="247"/>
      <c r="AA46" s="246"/>
      <c r="AB46" s="355" t="s">
        <v>36</v>
      </c>
      <c r="AC46" s="246"/>
      <c r="AD46" s="245"/>
      <c r="AE46" s="355" t="s">
        <v>36</v>
      </c>
      <c r="AF46" s="247"/>
      <c r="AG46" s="246"/>
      <c r="AH46" s="355" t="s">
        <v>36</v>
      </c>
      <c r="AI46" s="246"/>
      <c r="AJ46" s="245"/>
      <c r="AK46" s="355" t="s">
        <v>36</v>
      </c>
      <c r="AL46" s="247"/>
      <c r="AM46" s="246"/>
      <c r="AN46" s="355" t="s">
        <v>36</v>
      </c>
      <c r="AO46" s="246"/>
      <c r="AP46" s="245"/>
      <c r="AQ46" s="355" t="s">
        <v>36</v>
      </c>
      <c r="AR46" s="247"/>
      <c r="AS46" s="246"/>
      <c r="AT46" s="355" t="s">
        <v>36</v>
      </c>
      <c r="AU46" s="246"/>
      <c r="AV46" s="245"/>
      <c r="AW46" s="355" t="s">
        <v>36</v>
      </c>
      <c r="AX46" s="247"/>
      <c r="AY46" s="246"/>
      <c r="AZ46" s="355" t="s">
        <v>36</v>
      </c>
      <c r="BA46" s="246"/>
      <c r="BB46" s="245"/>
      <c r="BC46" s="355" t="s">
        <v>36</v>
      </c>
      <c r="BD46" s="247"/>
      <c r="BE46" s="246"/>
      <c r="BF46" s="355" t="s">
        <v>36</v>
      </c>
      <c r="BG46" s="246"/>
      <c r="BH46" s="245"/>
      <c r="BI46" s="355" t="s">
        <v>36</v>
      </c>
      <c r="BJ46" s="247"/>
      <c r="BK46" s="246"/>
      <c r="BL46" s="355" t="s">
        <v>36</v>
      </c>
      <c r="BM46" s="246"/>
      <c r="BN46" s="245"/>
      <c r="BO46" s="355" t="s">
        <v>36</v>
      </c>
      <c r="BP46" s="247"/>
      <c r="BQ46" s="246"/>
      <c r="BR46" s="355" t="s">
        <v>36</v>
      </c>
      <c r="BS46" s="246"/>
      <c r="BT46" s="245"/>
      <c r="BU46" s="355" t="s">
        <v>36</v>
      </c>
      <c r="BV46" s="247"/>
      <c r="BW46" s="246"/>
      <c r="BX46" s="355" t="s">
        <v>36</v>
      </c>
      <c r="BY46" s="246"/>
      <c r="BZ46" s="245"/>
      <c r="CA46" s="355" t="s">
        <v>36</v>
      </c>
      <c r="CB46" s="247"/>
    </row>
    <row r="47" spans="1:80" ht="15.75" customHeight="1" thickBot="1">
      <c r="A47" s="796"/>
      <c r="B47" s="356"/>
      <c r="C47" s="357"/>
      <c r="D47" s="358"/>
      <c r="E47" s="861" t="s">
        <v>211</v>
      </c>
      <c r="F47" s="862"/>
      <c r="G47" s="862"/>
      <c r="H47" s="863"/>
      <c r="I47" s="446">
        <f>I43+I44</f>
        <v>45.4265440743297</v>
      </c>
      <c r="J47" s="114" t="s">
        <v>36</v>
      </c>
      <c r="K47" s="115">
        <f>K43+K44</f>
        <v>9.964445342794994</v>
      </c>
      <c r="L47" s="447">
        <f>L43+L44</f>
        <v>50.50354010944353</v>
      </c>
      <c r="M47" s="448" t="s">
        <v>36</v>
      </c>
      <c r="N47" s="449">
        <f>N43+N44</f>
        <v>10.70167268974</v>
      </c>
      <c r="O47" s="1">
        <f>O43+O44</f>
        <v>62.31744639594549</v>
      </c>
      <c r="P47" s="448" t="s">
        <v>36</v>
      </c>
      <c r="Q47" s="115">
        <f>Q43+Q44</f>
        <v>12.7499458553875</v>
      </c>
      <c r="R47" s="447">
        <f>R43+R44</f>
        <v>52.795424147194524</v>
      </c>
      <c r="S47" s="448" t="s">
        <v>36</v>
      </c>
      <c r="T47" s="450">
        <f>T43+T44</f>
        <v>11.045796215499994</v>
      </c>
      <c r="U47" s="446">
        <f>U43+U44</f>
        <v>47.18920964324504</v>
      </c>
      <c r="V47" s="114" t="s">
        <v>36</v>
      </c>
      <c r="W47" s="115">
        <f>W43+W44</f>
        <v>10.157532890867499</v>
      </c>
      <c r="X47" s="447">
        <f>X43+X44</f>
        <v>58.87900745527189</v>
      </c>
      <c r="Y47" s="448" t="s">
        <v>36</v>
      </c>
      <c r="Z47" s="449">
        <f>Z43+Z44</f>
        <v>13.43255077359</v>
      </c>
      <c r="AA47" s="1">
        <f>AA43+AA44</f>
        <v>55.686702390140496</v>
      </c>
      <c r="AB47" s="448" t="s">
        <v>36</v>
      </c>
      <c r="AC47" s="115">
        <f>AC43+AC44</f>
        <v>11.957191449279996</v>
      </c>
      <c r="AD47" s="447">
        <f>AD43+AD44</f>
        <v>55.598792101658</v>
      </c>
      <c r="AE47" s="448" t="s">
        <v>36</v>
      </c>
      <c r="AF47" s="450">
        <f>AF43+AF44</f>
        <v>10.031999999999996</v>
      </c>
      <c r="AG47" s="446">
        <f>AG43+AG44</f>
        <v>38.83417692514586</v>
      </c>
      <c r="AH47" s="114" t="s">
        <v>36</v>
      </c>
      <c r="AI47" s="115">
        <f>AI43+AI44</f>
        <v>8.046159829547506</v>
      </c>
      <c r="AJ47" s="447">
        <f>AJ43+AJ44</f>
        <v>50.06272027757939</v>
      </c>
      <c r="AK47" s="448" t="s">
        <v>36</v>
      </c>
      <c r="AL47" s="449">
        <f>AL43+AL44</f>
        <v>10.288586864789997</v>
      </c>
      <c r="AM47" s="1">
        <f>AM43+AM44</f>
        <v>57.925969622885596</v>
      </c>
      <c r="AN47" s="448" t="s">
        <v>36</v>
      </c>
      <c r="AO47" s="115">
        <f>AO43+AO44</f>
        <v>12.6214535829175</v>
      </c>
      <c r="AP47" s="447">
        <f>AP43+AP44</f>
        <v>56.51518569415559</v>
      </c>
      <c r="AQ47" s="448" t="s">
        <v>36</v>
      </c>
      <c r="AR47" s="450">
        <f>AR43+AR44</f>
        <v>9.151999999999994</v>
      </c>
      <c r="AS47" s="446">
        <f>AS43+AS44</f>
        <v>54.09989972652125</v>
      </c>
      <c r="AT47" s="114" t="s">
        <v>36</v>
      </c>
      <c r="AU47" s="115">
        <f>AU43+AU44</f>
        <v>11.897898962400003</v>
      </c>
      <c r="AV47" s="447">
        <f>AV43+AV44</f>
        <v>54.61072785136202</v>
      </c>
      <c r="AW47" s="448" t="s">
        <v>36</v>
      </c>
      <c r="AX47" s="449">
        <f>AX43+AX44</f>
        <v>11.6954206203</v>
      </c>
      <c r="AY47" s="1">
        <f>AY43+AY44</f>
        <v>0.6880347181308009</v>
      </c>
      <c r="AZ47" s="448" t="s">
        <v>36</v>
      </c>
      <c r="BA47" s="115">
        <f>BA43+BA44</f>
        <v>1.3398245927874939</v>
      </c>
      <c r="BB47" s="447">
        <f>BB43+BB44</f>
        <v>20.653378272412322</v>
      </c>
      <c r="BC47" s="448" t="s">
        <v>36</v>
      </c>
      <c r="BD47" s="450">
        <f>BD43+BD44</f>
        <v>5.509</v>
      </c>
      <c r="BE47" s="446">
        <f>BE43+BE44</f>
        <v>53.853347063947425</v>
      </c>
      <c r="BF47" s="114" t="s">
        <v>36</v>
      </c>
      <c r="BG47" s="115">
        <f>BG43+BG44</f>
        <v>11.463854076547495</v>
      </c>
      <c r="BH47" s="447">
        <f>BH43+BH44</f>
        <v>45.44342887049961</v>
      </c>
      <c r="BI47" s="448" t="s">
        <v>36</v>
      </c>
      <c r="BJ47" s="449">
        <f>BJ43+BJ44</f>
        <v>9.412390867147495</v>
      </c>
      <c r="BK47" s="1">
        <f>BK43+BK44</f>
        <v>47.96422293012303</v>
      </c>
      <c r="BL47" s="448" t="s">
        <v>36</v>
      </c>
      <c r="BM47" s="115">
        <f>BM43+BM44</f>
        <v>9.488785640557497</v>
      </c>
      <c r="BN47" s="447">
        <f>BN43+BN44</f>
        <v>59.584467185604296</v>
      </c>
      <c r="BO47" s="448" t="s">
        <v>36</v>
      </c>
      <c r="BP47" s="450">
        <f>BP43+BP44</f>
        <v>10.683</v>
      </c>
      <c r="BQ47" s="446">
        <f>BQ43+BQ44</f>
        <v>42.341938544853484</v>
      </c>
      <c r="BR47" s="114" t="s">
        <v>36</v>
      </c>
      <c r="BS47" s="115">
        <f>BS43+BS44</f>
        <v>8.895404205467496</v>
      </c>
      <c r="BT47" s="447">
        <f>BT43+BT44</f>
        <v>53.606046516348</v>
      </c>
      <c r="BU47" s="448" t="s">
        <v>36</v>
      </c>
      <c r="BV47" s="449">
        <f>BV43+BV44</f>
        <v>11.888058958275007</v>
      </c>
      <c r="BW47" s="1">
        <f>BW43+BW44</f>
        <v>53.60580499318503</v>
      </c>
      <c r="BX47" s="448" t="s">
        <v>36</v>
      </c>
      <c r="BY47" s="115">
        <f>BY43+BY44</f>
        <v>11.048365837677508</v>
      </c>
      <c r="BZ47" s="447">
        <f>BZ43+BZ44</f>
        <v>53.44761974912526</v>
      </c>
      <c r="CA47" s="448" t="s">
        <v>36</v>
      </c>
      <c r="CB47" s="450">
        <f>CB43+CB44</f>
        <v>8.852999999999994</v>
      </c>
    </row>
    <row r="48" spans="1:80" ht="16.5" customHeight="1" thickBot="1">
      <c r="A48" s="796"/>
      <c r="B48" s="360"/>
      <c r="C48" s="361"/>
      <c r="D48" s="362"/>
      <c r="E48" s="818" t="s">
        <v>37</v>
      </c>
      <c r="F48" s="818"/>
      <c r="G48" s="818"/>
      <c r="H48" s="819"/>
      <c r="I48" s="905" t="s">
        <v>286</v>
      </c>
      <c r="J48" s="905"/>
      <c r="K48" s="905"/>
      <c r="L48" s="905" t="s">
        <v>286</v>
      </c>
      <c r="M48" s="905"/>
      <c r="N48" s="905"/>
      <c r="O48" s="905" t="s">
        <v>286</v>
      </c>
      <c r="P48" s="905"/>
      <c r="Q48" s="905"/>
      <c r="R48" s="905" t="s">
        <v>286</v>
      </c>
      <c r="S48" s="905"/>
      <c r="T48" s="905"/>
      <c r="U48" s="905" t="s">
        <v>286</v>
      </c>
      <c r="V48" s="905"/>
      <c r="W48" s="905"/>
      <c r="X48" s="905" t="s">
        <v>286</v>
      </c>
      <c r="Y48" s="905"/>
      <c r="Z48" s="905"/>
      <c r="AA48" s="905" t="s">
        <v>286</v>
      </c>
      <c r="AB48" s="905"/>
      <c r="AC48" s="905"/>
      <c r="AD48" s="905" t="s">
        <v>227</v>
      </c>
      <c r="AE48" s="906"/>
      <c r="AF48" s="906"/>
      <c r="AG48" s="905" t="s">
        <v>227</v>
      </c>
      <c r="AH48" s="906"/>
      <c r="AI48" s="906"/>
      <c r="AJ48" s="905" t="s">
        <v>227</v>
      </c>
      <c r="AK48" s="906"/>
      <c r="AL48" s="906"/>
      <c r="AM48" s="905" t="s">
        <v>227</v>
      </c>
      <c r="AN48" s="906"/>
      <c r="AO48" s="906"/>
      <c r="AP48" s="905" t="s">
        <v>227</v>
      </c>
      <c r="AQ48" s="906"/>
      <c r="AR48" s="906"/>
      <c r="AS48" s="905" t="s">
        <v>227</v>
      </c>
      <c r="AT48" s="906"/>
      <c r="AU48" s="906"/>
      <c r="AV48" s="905" t="s">
        <v>227</v>
      </c>
      <c r="AW48" s="906"/>
      <c r="AX48" s="906"/>
      <c r="AY48" s="905" t="s">
        <v>227</v>
      </c>
      <c r="AZ48" s="906"/>
      <c r="BA48" s="906"/>
      <c r="BB48" s="905" t="s">
        <v>227</v>
      </c>
      <c r="BC48" s="906"/>
      <c r="BD48" s="906"/>
      <c r="BE48" s="905" t="s">
        <v>227</v>
      </c>
      <c r="BF48" s="906"/>
      <c r="BG48" s="906"/>
      <c r="BH48" s="905" t="s">
        <v>227</v>
      </c>
      <c r="BI48" s="906"/>
      <c r="BJ48" s="906"/>
      <c r="BK48" s="905" t="s">
        <v>227</v>
      </c>
      <c r="BL48" s="906"/>
      <c r="BM48" s="906"/>
      <c r="BN48" s="905" t="s">
        <v>226</v>
      </c>
      <c r="BO48" s="906"/>
      <c r="BP48" s="906"/>
      <c r="BQ48" s="905" t="s">
        <v>226</v>
      </c>
      <c r="BR48" s="906"/>
      <c r="BS48" s="906"/>
      <c r="BT48" s="905" t="s">
        <v>226</v>
      </c>
      <c r="BU48" s="906"/>
      <c r="BV48" s="906"/>
      <c r="BW48" s="905" t="s">
        <v>226</v>
      </c>
      <c r="BX48" s="906"/>
      <c r="BY48" s="906"/>
      <c r="BZ48" s="905" t="s">
        <v>226</v>
      </c>
      <c r="CA48" s="906"/>
      <c r="CB48" s="906"/>
    </row>
    <row r="49" spans="1:20" ht="15.75" customHeight="1" thickBot="1">
      <c r="A49" s="797"/>
      <c r="B49" s="866" t="s">
        <v>38</v>
      </c>
      <c r="C49" s="867"/>
      <c r="D49" s="867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8"/>
      <c r="P49" s="868"/>
      <c r="Q49" s="868"/>
      <c r="R49" s="868"/>
      <c r="S49" s="868"/>
      <c r="T49" s="869"/>
    </row>
    <row r="53" ht="12.75">
      <c r="BK53" s="89" t="s">
        <v>287</v>
      </c>
    </row>
    <row r="56" ht="12.75">
      <c r="BE56" s="103" t="s">
        <v>234</v>
      </c>
    </row>
    <row r="57" ht="12.75">
      <c r="BE57" s="103" t="s">
        <v>235</v>
      </c>
    </row>
  </sheetData>
  <sheetProtection/>
  <mergeCells count="309">
    <mergeCell ref="B49:T49"/>
    <mergeCell ref="BK48:BM48"/>
    <mergeCell ref="BN48:BP48"/>
    <mergeCell ref="BQ48:BS48"/>
    <mergeCell ref="BT48:BV48"/>
    <mergeCell ref="BW48:BY48"/>
    <mergeCell ref="AA48:AC48"/>
    <mergeCell ref="AD48:AF48"/>
    <mergeCell ref="AG48:AI48"/>
    <mergeCell ref="AJ48:AL48"/>
    <mergeCell ref="BZ48:CB48"/>
    <mergeCell ref="AS48:AU48"/>
    <mergeCell ref="AV48:AX48"/>
    <mergeCell ref="AY48:BA48"/>
    <mergeCell ref="BB48:BD48"/>
    <mergeCell ref="BE48:BG48"/>
    <mergeCell ref="BH48:BJ48"/>
    <mergeCell ref="E47:H47"/>
    <mergeCell ref="E48:H48"/>
    <mergeCell ref="AM48:AO48"/>
    <mergeCell ref="AP48:AR48"/>
    <mergeCell ref="I48:K48"/>
    <mergeCell ref="L48:N48"/>
    <mergeCell ref="O48:Q48"/>
    <mergeCell ref="R48:T48"/>
    <mergeCell ref="U48:W48"/>
    <mergeCell ref="X48:Z48"/>
    <mergeCell ref="BH38:BJ38"/>
    <mergeCell ref="BK38:BM38"/>
    <mergeCell ref="F43:G43"/>
    <mergeCell ref="F44:G44"/>
    <mergeCell ref="F45:G45"/>
    <mergeCell ref="F46:G46"/>
    <mergeCell ref="AY38:BA38"/>
    <mergeCell ref="BB38:BD38"/>
    <mergeCell ref="BW38:BY38"/>
    <mergeCell ref="BZ38:CB38"/>
    <mergeCell ref="B39:D42"/>
    <mergeCell ref="E39:H39"/>
    <mergeCell ref="E40:H40"/>
    <mergeCell ref="E41:H41"/>
    <mergeCell ref="E42:H42"/>
    <mergeCell ref="BE38:BG38"/>
    <mergeCell ref="AD38:AF38"/>
    <mergeCell ref="AG38:AI38"/>
    <mergeCell ref="AJ38:AL38"/>
    <mergeCell ref="BN38:BP38"/>
    <mergeCell ref="BQ38:BS38"/>
    <mergeCell ref="BT38:BV38"/>
    <mergeCell ref="AM38:AO38"/>
    <mergeCell ref="AP38:AR38"/>
    <mergeCell ref="AS38:AU38"/>
    <mergeCell ref="AV38:AX38"/>
    <mergeCell ref="BW37:BY37"/>
    <mergeCell ref="BZ37:CB37"/>
    <mergeCell ref="E38:H38"/>
    <mergeCell ref="I38:K38"/>
    <mergeCell ref="L38:N38"/>
    <mergeCell ref="O38:Q38"/>
    <mergeCell ref="R38:T38"/>
    <mergeCell ref="U38:W38"/>
    <mergeCell ref="X38:Z38"/>
    <mergeCell ref="AA38:AC38"/>
    <mergeCell ref="BE37:BG37"/>
    <mergeCell ref="BH37:BJ37"/>
    <mergeCell ref="BK37:BM37"/>
    <mergeCell ref="BN37:BP37"/>
    <mergeCell ref="BQ37:BS37"/>
    <mergeCell ref="BT37:BV37"/>
    <mergeCell ref="AM37:AO37"/>
    <mergeCell ref="AP37:AR37"/>
    <mergeCell ref="AS37:AU37"/>
    <mergeCell ref="AV37:AX37"/>
    <mergeCell ref="AY37:BA37"/>
    <mergeCell ref="BB37:BD37"/>
    <mergeCell ref="U37:W37"/>
    <mergeCell ref="X37:Z37"/>
    <mergeCell ref="AA37:AC37"/>
    <mergeCell ref="AD37:AF37"/>
    <mergeCell ref="AG37:AI37"/>
    <mergeCell ref="AJ37:AL37"/>
    <mergeCell ref="BN36:BP36"/>
    <mergeCell ref="BQ36:BS36"/>
    <mergeCell ref="BT36:BV36"/>
    <mergeCell ref="BW36:BY36"/>
    <mergeCell ref="BZ36:CB36"/>
    <mergeCell ref="E37:H37"/>
    <mergeCell ref="I37:K37"/>
    <mergeCell ref="L37:N37"/>
    <mergeCell ref="O37:Q37"/>
    <mergeCell ref="R37:T37"/>
    <mergeCell ref="AV36:AX36"/>
    <mergeCell ref="AY36:BA36"/>
    <mergeCell ref="BB36:BD36"/>
    <mergeCell ref="BE36:BG36"/>
    <mergeCell ref="BH36:BJ36"/>
    <mergeCell ref="BK36:BM36"/>
    <mergeCell ref="AD36:AF36"/>
    <mergeCell ref="AG36:AI36"/>
    <mergeCell ref="AJ36:AL36"/>
    <mergeCell ref="AM36:AO36"/>
    <mergeCell ref="AP36:AR36"/>
    <mergeCell ref="AS36:AU36"/>
    <mergeCell ref="L36:N36"/>
    <mergeCell ref="O36:Q36"/>
    <mergeCell ref="R36:T36"/>
    <mergeCell ref="U36:W36"/>
    <mergeCell ref="X36:Z36"/>
    <mergeCell ref="AA36:AC36"/>
    <mergeCell ref="E32:H32"/>
    <mergeCell ref="E33:H33"/>
    <mergeCell ref="E34:H34"/>
    <mergeCell ref="E35:H35"/>
    <mergeCell ref="E36:H36"/>
    <mergeCell ref="I36:K36"/>
    <mergeCell ref="A1:T2"/>
    <mergeCell ref="E7:F7"/>
    <mergeCell ref="E8:F8"/>
    <mergeCell ref="E11:F11"/>
    <mergeCell ref="E12:F12"/>
    <mergeCell ref="B31:D31"/>
    <mergeCell ref="E31:H31"/>
    <mergeCell ref="A3:A49"/>
    <mergeCell ref="B3:D5"/>
    <mergeCell ref="E3:F5"/>
    <mergeCell ref="G3:H5"/>
    <mergeCell ref="I3:K3"/>
    <mergeCell ref="L3:N3"/>
    <mergeCell ref="B30:D30"/>
    <mergeCell ref="E30:H30"/>
    <mergeCell ref="B32:C34"/>
    <mergeCell ref="I32:K32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B6:B16"/>
    <mergeCell ref="E6:F6"/>
    <mergeCell ref="G8:H8"/>
    <mergeCell ref="E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H9:BJ9"/>
    <mergeCell ref="BK9:BM9"/>
    <mergeCell ref="BN9:BP9"/>
    <mergeCell ref="BQ9:BS9"/>
    <mergeCell ref="BT9:BV9"/>
    <mergeCell ref="BW9:BY9"/>
    <mergeCell ref="BZ9:CB9"/>
    <mergeCell ref="E10:F10"/>
    <mergeCell ref="E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BN13:BP13"/>
    <mergeCell ref="BQ13:BS13"/>
    <mergeCell ref="BT13:BV13"/>
    <mergeCell ref="AM13:AO13"/>
    <mergeCell ref="AP13:AR13"/>
    <mergeCell ref="AS13:AU13"/>
    <mergeCell ref="AV13:AX13"/>
    <mergeCell ref="AY13:BA13"/>
    <mergeCell ref="BB13:BD13"/>
    <mergeCell ref="BW13:BY13"/>
    <mergeCell ref="BZ13:CB13"/>
    <mergeCell ref="C14:C16"/>
    <mergeCell ref="B17:B29"/>
    <mergeCell ref="C17:F18"/>
    <mergeCell ref="G17:H17"/>
    <mergeCell ref="G23:H23"/>
    <mergeCell ref="BE13:BG13"/>
    <mergeCell ref="BH13:BJ13"/>
    <mergeCell ref="BK13:BM13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32:BV32"/>
    <mergeCell ref="BW32:BY32"/>
    <mergeCell ref="BZ32:CB32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BZ33:CB33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BQ34:BS34"/>
    <mergeCell ref="BT34:BV34"/>
    <mergeCell ref="BW34:BY34"/>
    <mergeCell ref="BZ34:CB34"/>
    <mergeCell ref="B35:D38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Q35:BS35"/>
    <mergeCell ref="BT35:BV35"/>
    <mergeCell ref="BW35:BY35"/>
    <mergeCell ref="BZ35:CB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StakheevaNV</cp:lastModifiedBy>
  <cp:lastPrinted>2017-12-27T09:27:57Z</cp:lastPrinted>
  <dcterms:created xsi:type="dcterms:W3CDTF">1996-10-08T23:32:33Z</dcterms:created>
  <dcterms:modified xsi:type="dcterms:W3CDTF">2018-07-03T10:32:07Z</dcterms:modified>
  <cp:category/>
  <cp:version/>
  <cp:contentType/>
  <cp:contentStatus/>
</cp:coreProperties>
</file>