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п.9 пп.Б" sheetId="1" r:id="rId1"/>
    <sheet name="п.9 пп.В" sheetId="2" r:id="rId2"/>
  </sheets>
  <definedNames>
    <definedName name="_xlnm.Print_Area" localSheetId="0">'п.9 пп.Б'!$A$15:$K$109</definedName>
  </definedNames>
  <calcPr fullCalcOnLoad="1"/>
</workbook>
</file>

<file path=xl/sharedStrings.xml><?xml version="1.0" encoding="utf-8"?>
<sst xmlns="http://schemas.openxmlformats.org/spreadsheetml/2006/main" count="331" uniqueCount="217">
  <si>
    <t xml:space="preserve">Приложение N 2 </t>
  </si>
  <si>
    <t xml:space="preserve">к Приказу Федеральной </t>
  </si>
  <si>
    <t xml:space="preserve">службы по тарифам </t>
  </si>
  <si>
    <t xml:space="preserve">от 2 марта 2011 г. N 56-э </t>
  </si>
  <si>
    <t xml:space="preserve">N п/п </t>
  </si>
  <si>
    <t xml:space="preserve">Ед. изм. </t>
  </si>
  <si>
    <t xml:space="preserve">тыс. руб. </t>
  </si>
  <si>
    <t xml:space="preserve">Материальные расходы, всего </t>
  </si>
  <si>
    <t>НА ОКАЗАНИЕ УСЛУГ ПО ПЕРЕДАЧЕ ЭЛЕКТРИЧЕСКОЙ ЭНЕРГИИ СЕТЕВЫМИ ОРГАНИЗАЦИЯМИ,</t>
  </si>
  <si>
    <t xml:space="preserve">НА ОСНОВЕ ДОЛГОСРОЧНЫХ ПАРАМЕТРОВ </t>
  </si>
  <si>
    <t xml:space="preserve">факт </t>
  </si>
  <si>
    <t xml:space="preserve">план </t>
  </si>
  <si>
    <t>РЕГУЛИРОВАНИЕ ТАРИФОВ НА УСЛУГИ КОТОРЫХ ОСУЩЕСТВЛЯЕТСЯ МЕТОДОМ ИНДЕКСАЦИИ</t>
  </si>
  <si>
    <t xml:space="preserve">Примечание </t>
  </si>
  <si>
    <t>1.1.</t>
  </si>
  <si>
    <t xml:space="preserve"> -</t>
  </si>
  <si>
    <t>1.1.1.</t>
  </si>
  <si>
    <t>Сырье, материалы, ЗЧ, инструмент, топливо</t>
  </si>
  <si>
    <t xml:space="preserve">  -</t>
  </si>
  <si>
    <t>1.1.2.</t>
  </si>
  <si>
    <t>Работы и услуги производственного характера</t>
  </si>
  <si>
    <t>1.2.</t>
  </si>
  <si>
    <t>Расходы на оплату труда</t>
  </si>
  <si>
    <t>1.3.</t>
  </si>
  <si>
    <t>Прочие расходы, всего, в т.ч.</t>
  </si>
  <si>
    <t>Ремонт основных фондов</t>
  </si>
  <si>
    <t>Оплата работ и услуг сторонних организаций</t>
  </si>
  <si>
    <t>Услуги связи</t>
  </si>
  <si>
    <t>Расходы на услуги вневедомственной охраны и коммун. Хозяйства</t>
  </si>
  <si>
    <t>Расходы аудиторские и консультационные услуги</t>
  </si>
  <si>
    <t>Транспортные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</si>
  <si>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</si>
  <si>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</si>
  <si>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</si>
  <si>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</si>
  <si>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</si>
  <si>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1.4.</t>
  </si>
  <si>
    <t>Электроэнергия на хознужды</t>
  </si>
  <si>
    <t>Подконтрольные расходы из прибыли</t>
  </si>
  <si>
    <t>1.</t>
  </si>
  <si>
    <t>Итого подконтрольные расходы</t>
  </si>
  <si>
    <t>Расчет подконтрольных расходов</t>
  </si>
  <si>
    <t>Расчет неподконтрольных расходов</t>
  </si>
  <si>
    <t>2.1.</t>
  </si>
  <si>
    <t>Оплата услуг ОАОФСК ЕЭС</t>
  </si>
  <si>
    <t>2.2.</t>
  </si>
  <si>
    <t>2.3.</t>
  </si>
  <si>
    <t>Плата за аренду имущества и лизинг</t>
  </si>
  <si>
    <t>2.4.</t>
  </si>
  <si>
    <t>Налоги (без учета налога на прибыль)</t>
  </si>
  <si>
    <t>2.4.1.</t>
  </si>
  <si>
    <t>Плата за землю</t>
  </si>
  <si>
    <t>2.4.2.</t>
  </si>
  <si>
    <t>Налог на имущество</t>
  </si>
  <si>
    <t>2.4.3.</t>
  </si>
  <si>
    <t>Прочие налоги и сборы</t>
  </si>
  <si>
    <t>2.5.</t>
  </si>
  <si>
    <t>Отчисления на социальные нужды</t>
  </si>
  <si>
    <t>2.6.</t>
  </si>
  <si>
    <t>Прочие неподконтрольные расходы</t>
  </si>
  <si>
    <t>2.7.</t>
  </si>
  <si>
    <t>2.7.1.</t>
  </si>
  <si>
    <t>Налог на прибыль и капвложения</t>
  </si>
  <si>
    <t>2.8.</t>
  </si>
  <si>
    <t>2.9.</t>
  </si>
  <si>
    <t>Амортизация</t>
  </si>
  <si>
    <t>2.10.</t>
  </si>
  <si>
    <t>Прибыль на капвложения</t>
  </si>
  <si>
    <t>2.11.</t>
  </si>
  <si>
    <t>Возврат заемных средств, направляемых на финансирование капвложений</t>
  </si>
  <si>
    <t>2.12.</t>
  </si>
  <si>
    <t>Проверка прибыли на капвложения (не более 12% от НВВ на содержание сетей)</t>
  </si>
  <si>
    <t>2.</t>
  </si>
  <si>
    <t>Итого  неподконтрольные расходы</t>
  </si>
  <si>
    <t>Индивидуальные тарифы на услуги по передаче электрической энергии для взаиморасчетов между</t>
  </si>
  <si>
    <t>Период</t>
  </si>
  <si>
    <t xml:space="preserve">                                                         1 полугодие</t>
  </si>
  <si>
    <t xml:space="preserve">                                           2 полугодие</t>
  </si>
  <si>
    <t xml:space="preserve">                       Двухставочный тариф</t>
  </si>
  <si>
    <t>ставка на оплату</t>
  </si>
  <si>
    <t>потерь</t>
  </si>
  <si>
    <t>Одноставочный</t>
  </si>
  <si>
    <t xml:space="preserve">Ставка за содержание </t>
  </si>
  <si>
    <t>электрических сетей</t>
  </si>
  <si>
    <t>руб./кВт*мес.</t>
  </si>
  <si>
    <t>руб./кВт*ч</t>
  </si>
  <si>
    <t>Информация об объемах товаров и услуг, их стоимости и способах приобретения *</t>
  </si>
  <si>
    <t>№ п/п</t>
  </si>
  <si>
    <t>Наименование поставщика</t>
  </si>
  <si>
    <t>Способ приобретения</t>
  </si>
  <si>
    <t>Реквизиты договора, сметы</t>
  </si>
  <si>
    <t>Наименование товара/услуги</t>
  </si>
  <si>
    <t>Объем приобретенных товаров, услуг</t>
  </si>
  <si>
    <t>Единица измерения объема</t>
  </si>
  <si>
    <t>Стоимость, тыс.руб.</t>
  </si>
  <si>
    <t>Доля расходов, % (от суммы расходов по указанной статье)</t>
  </si>
  <si>
    <t>Расходы на ремонт (текущиий и капитальный) основных производственных средств итого. Из них:</t>
  </si>
  <si>
    <t>Товары и услуги, приобретенные у организаций, сумма оплаты услуг которых превышает 20% суммы расходов по статье</t>
  </si>
  <si>
    <t>Итого по поставщику</t>
  </si>
  <si>
    <t>прямые договора без торгов</t>
  </si>
  <si>
    <t>тыс.руб.</t>
  </si>
  <si>
    <t>1.2.2.</t>
  </si>
  <si>
    <t>1.2.3.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</si>
  <si>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процесса. Из них:</t>
  </si>
  <si>
    <t>2.1.1.</t>
  </si>
  <si>
    <t>*</t>
  </si>
  <si>
    <t>Раскрывается не позднее 30 дней со дня принятия соответствующего решения об установлении тарифа(надбавки) на очередной период регулирования.</t>
  </si>
  <si>
    <t>ООО РемСтройГруп</t>
  </si>
  <si>
    <t>шт.</t>
  </si>
  <si>
    <t>тендер</t>
  </si>
  <si>
    <t>Наименование юридического лица</t>
  </si>
  <si>
    <t>Ф.И.О. руководителя</t>
  </si>
  <si>
    <t>Зуев Михаил Васильевич</t>
  </si>
  <si>
    <t>Регистрационный номер юридического лица</t>
  </si>
  <si>
    <t>Почтовый адрес</t>
  </si>
  <si>
    <t>Адрес фактического местонахождения</t>
  </si>
  <si>
    <t>Контактные телефоны</t>
  </si>
  <si>
    <t>Официальный сайт  в сети интернет</t>
  </si>
  <si>
    <t>Адрес электронной почты</t>
  </si>
  <si>
    <t>Режим работы</t>
  </si>
  <si>
    <t>Вид регулируемой деятельности</t>
  </si>
  <si>
    <t>Наличие инвестиционной программы</t>
  </si>
  <si>
    <t>№ 1026601606118</t>
  </si>
  <si>
    <t>г.Полевской Вершинина д.7</t>
  </si>
  <si>
    <t>8(343 50)3-53-36; 3-57-63</t>
  </si>
  <si>
    <t>http://www.tmk-group.ru/stz_tepl.php</t>
  </si>
  <si>
    <t>TalashmanovAV@stw.ru</t>
  </si>
  <si>
    <t>С 8-00 до 17-00 Пн-Чт; С 8-00 до 16-00 Пт</t>
  </si>
  <si>
    <t>нет</t>
  </si>
  <si>
    <t>Анкета</t>
  </si>
  <si>
    <t>Подконтрольные расходы</t>
  </si>
  <si>
    <t xml:space="preserve">1.4.1. </t>
  </si>
  <si>
    <t>1.4.1.1.</t>
  </si>
  <si>
    <t>1.4.1.2.</t>
  </si>
  <si>
    <t>1.4.1.3.</t>
  </si>
  <si>
    <t>1.4.1.5.</t>
  </si>
  <si>
    <t>1.4.1.4.</t>
  </si>
  <si>
    <t xml:space="preserve">1.4.2. </t>
  </si>
  <si>
    <t xml:space="preserve">1.4.3. </t>
  </si>
  <si>
    <t xml:space="preserve">1.4.4. </t>
  </si>
  <si>
    <t xml:space="preserve">1.4.5. </t>
  </si>
  <si>
    <t xml:space="preserve">1.4.6. </t>
  </si>
  <si>
    <t xml:space="preserve">1.4.7. </t>
  </si>
  <si>
    <t>1.4.7. 1.</t>
  </si>
  <si>
    <t>Расходы по коллективным договорам</t>
  </si>
  <si>
    <t>Теплоэнергия на х/бн</t>
  </si>
  <si>
    <t>2.6.1.</t>
  </si>
  <si>
    <t>прочие расходы</t>
  </si>
  <si>
    <t>Налог на прибыль в т.ч.</t>
  </si>
  <si>
    <t>Выпадающие доходы (тех присоед)</t>
  </si>
  <si>
    <t>см.1363</t>
  </si>
  <si>
    <t>На устройство входной группы АБК по оси Г</t>
  </si>
  <si>
    <t>смета 1680</t>
  </si>
  <si>
    <t>Ремонт мягкой кровли подстанции 3</t>
  </si>
  <si>
    <t>Облкомунэнерго</t>
  </si>
  <si>
    <t xml:space="preserve">2046-ю </t>
  </si>
  <si>
    <t>Оперативно-техническое обслуживание</t>
  </si>
  <si>
    <t>смета 1979</t>
  </si>
  <si>
    <t>Ремонт мягкой кровли здания МХТ</t>
  </si>
  <si>
    <t>3.</t>
  </si>
  <si>
    <t>Необходимая валовая выручка</t>
  </si>
  <si>
    <t xml:space="preserve">Подконтрольные расходы </t>
  </si>
  <si>
    <t>Неподконтрольные расходы</t>
  </si>
  <si>
    <t>Выпадающие доходы /экономия средств</t>
  </si>
  <si>
    <t>Расходы, связанные с компенсацией незапланированных расходов</t>
  </si>
  <si>
    <t>Избыток средств</t>
  </si>
  <si>
    <t>3.1.</t>
  </si>
  <si>
    <t>3.2.</t>
  </si>
  <si>
    <t>3.3.</t>
  </si>
  <si>
    <t>3.3.1.</t>
  </si>
  <si>
    <t>3.3.2.</t>
  </si>
  <si>
    <t>Итого</t>
  </si>
  <si>
    <t>4.</t>
  </si>
  <si>
    <t>Натуральные (количественные 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</si>
  <si>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х</t>
  </si>
  <si>
    <t>Общее количество точек подключения на конец года</t>
  </si>
  <si>
    <t>Приложение 2</t>
  </si>
  <si>
    <t>трансформаторная мощность подстанций, всего</t>
  </si>
  <si>
    <t>Мва</t>
  </si>
  <si>
    <t>2.п</t>
  </si>
  <si>
    <t>в том числе трансформаторная мощность подстанций на I уровне напряжения</t>
  </si>
  <si>
    <t>МВа</t>
  </si>
  <si>
    <t>количество условных единиц по линиям электропередач, всего</t>
  </si>
  <si>
    <t>у.е.</t>
  </si>
  <si>
    <t>3.п</t>
  </si>
  <si>
    <t>в том числе условных единиц по линиям электропередач на I уровне напряжения</t>
  </si>
  <si>
    <t>Количество условных единиц по подстанциям, всего</t>
  </si>
  <si>
    <t>4.п</t>
  </si>
  <si>
    <t>в том числе количество условных единиц  на I уровне напряжения</t>
  </si>
  <si>
    <t>5.</t>
  </si>
  <si>
    <t>Длина линий электропередач, всего</t>
  </si>
  <si>
    <t>км</t>
  </si>
  <si>
    <t>5.п</t>
  </si>
  <si>
    <t>в том числе длина линий передач на 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</si>
  <si>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</si>
  <si>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</si>
  <si>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</si>
  <si>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7.1.</t>
  </si>
  <si>
    <t>в том числе за счет платы за технологическое присоединение</t>
  </si>
  <si>
    <t>8.</t>
  </si>
  <si>
    <t>норматив технологического расхода (потерь) электрической энергии, установленный Минэнерго России</t>
  </si>
  <si>
    <t>ФОРМА РАСКРЫТИЯ ИНФОРМАЦИИ  ПАО"Северский трубный завод" О СТРУКТУРЕ И ОБЪЕМАХ ЗАТРАТ</t>
  </si>
  <si>
    <t>Передача электричической  энергии</t>
  </si>
  <si>
    <t>ПАО"Северский трубный завод""</t>
  </si>
  <si>
    <t xml:space="preserve">                      сетевыми организациями для  ОАО"Северский трубный завод" на 2016 год,</t>
  </si>
  <si>
    <t xml:space="preserve">                                 утвержденные постановлением РЭК СО от 23.12.2015г. № 281-ПК</t>
  </si>
  <si>
    <t>2016 год</t>
  </si>
  <si>
    <t xml:space="preserve">2016 Год </t>
  </si>
  <si>
    <t>Публичное акционерное общество "Северский трубный завод", г.Полевской, 2016-2016 гг.</t>
  </si>
  <si>
    <t>1.4.7.2.</t>
  </si>
  <si>
    <t>Приобретение оборудования взамен изношенного</t>
  </si>
  <si>
    <t>В соответствии с п.п. в) п. 9 Стандартов раскрытия информации, в случае применения метода доходности инвестированного капитала при государственном регулировании тарифов в отношении субъектов рынков электрической энергии:</t>
  </si>
  <si>
    <t>- операционные и неподконтрольные расходы, включаемые в необходимую валовую выручку, норма доходности инвестированного капитала, установленная федеральным органом исполнительной власти в области государственного регулирования тарифов и органами исполнительной власти субъектов Российской Федерации в области государственного регулирования тарифов (с указанием акта об утверждении нормы доходности на инвестированный капитал), фактический уровень доходности инвестированного капитала, использованного при осуществлении регулируемой деятельности, и обоснование причин его отклонения от уровня доходности инвестированного капитала, установленного федеральным органом исполнительной власти в области государственного регулирования тарифов и органами исполнительной власти субъектов Российской Федерации в области государственного регулирования тарифов;</t>
  </si>
  <si>
    <t>- отчет о движении активов, включающий балансовую стоимость активов на начало года, балансовую стоимость активов на конец года, а также информацию о выбытии активов в течение года;</t>
  </si>
  <si>
    <t>- отчет о вводе активов в течение года, в том числе за счет переоценки, модернизации, реконструкции, строительства и приобретения нового оборудования;</t>
  </si>
  <si>
    <t>Информация по данному пункту:</t>
  </si>
  <si>
    <t xml:space="preserve">В соответствии с Постановлением Правительства РФ от 21.01.2004г. № 24 информация по данному пункту не раскрывается, так как на             ПАО «Северский трубный завод» метод доходности инвестированного капитала не применяется.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</si>
</sst>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64">
    <font>
      <sz val="10"/>
      <name val="Arial Cyr"/>
      <family val="0"/>
    </font>
    <font>
      <i/>
      <sz val="10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sz val="14"/>
      <name val="Arial"/>
      <family val="2"/>
    </font>
    <font>
      <sz val="14"/>
      <name val="Arial Cyr"/>
      <family val="0"/>
    </font>
    <font>
      <i/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sz val="9"/>
      <color indexed="8"/>
      <name val="Tahom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31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double"/>
      <top style="double"/>
      <bottom style="thin">
        <color indexed="8"/>
      </bottom>
    </border>
    <border>
      <left style="double"/>
      <right style="double"/>
      <top style="double"/>
      <bottom style="thin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double"/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>
        <color indexed="8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 style="double"/>
      <right>
        <color indexed="63"/>
      </right>
      <top style="thin">
        <color indexed="8"/>
      </top>
      <bottom style="double"/>
    </border>
    <border>
      <left style="double"/>
      <right style="double"/>
      <top style="thin">
        <color indexed="8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/>
      <top style="medium"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>
        <color indexed="63"/>
      </right>
      <top style="medium"/>
      <bottom>
        <color indexed="63"/>
      </bottom>
    </border>
    <border>
      <left style="medium"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double"/>
      <right style="thin">
        <color indexed="8"/>
      </right>
      <top style="double"/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/>
      <top style="double"/>
      <bottom>
        <color indexed="63"/>
      </bottom>
    </border>
    <border>
      <left style="thin">
        <color indexed="8"/>
      </left>
      <right style="double"/>
      <top>
        <color indexed="63"/>
      </top>
      <bottom style="double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0" fontId="6" fillId="33" borderId="28" xfId="0" applyFont="1" applyFill="1" applyBorder="1" applyAlignment="1">
      <alignment horizontal="center" vertical="top" wrapText="1"/>
    </xf>
    <xf numFmtId="0" fontId="6" fillId="34" borderId="27" xfId="0" applyFont="1" applyFill="1" applyBorder="1" applyAlignment="1">
      <alignment horizontal="center" vertical="top" wrapText="1"/>
    </xf>
    <xf numFmtId="0" fontId="6" fillId="34" borderId="28" xfId="0" applyFont="1" applyFill="1" applyBorder="1" applyAlignment="1">
      <alignment horizontal="center" vertical="top" wrapText="1"/>
    </xf>
    <xf numFmtId="0" fontId="6" fillId="34" borderId="29" xfId="0" applyFont="1" applyFill="1" applyBorder="1" applyAlignment="1">
      <alignment horizontal="center" vertical="top" wrapText="1"/>
    </xf>
    <xf numFmtId="0" fontId="6" fillId="34" borderId="30" xfId="0" applyFont="1" applyFill="1" applyBorder="1" applyAlignment="1">
      <alignment vertical="top" wrapText="1"/>
    </xf>
    <xf numFmtId="0" fontId="6" fillId="34" borderId="30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horizontal="center" vertical="top" wrapText="1"/>
    </xf>
    <xf numFmtId="0" fontId="5" fillId="0" borderId="31" xfId="0" applyFont="1" applyBorder="1" applyAlignment="1">
      <alignment horizontal="right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13" fillId="0" borderId="38" xfId="0" applyFont="1" applyBorder="1" applyAlignment="1">
      <alignment horizontal="right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6" xfId="0" applyFont="1" applyBorder="1" applyAlignment="1">
      <alignment/>
    </xf>
    <xf numFmtId="0" fontId="4" fillId="0" borderId="49" xfId="0" applyFont="1" applyBorder="1" applyAlignment="1">
      <alignment horizontal="center"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2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54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5" fillId="35" borderId="0" xfId="0" applyFont="1" applyFill="1" applyAlignment="1">
      <alignment wrapText="1"/>
    </xf>
    <xf numFmtId="0" fontId="14" fillId="35" borderId="0" xfId="0" applyFont="1" applyFill="1" applyAlignment="1">
      <alignment horizontal="center" wrapText="1"/>
    </xf>
    <xf numFmtId="0" fontId="16" fillId="35" borderId="0" xfId="0" applyFont="1" applyFill="1" applyAlignment="1">
      <alignment horizontal="center" wrapText="1"/>
    </xf>
    <xf numFmtId="0" fontId="15" fillId="35" borderId="55" xfId="0" applyFont="1" applyFill="1" applyBorder="1" applyAlignment="1">
      <alignment wrapText="1"/>
    </xf>
    <xf numFmtId="0" fontId="14" fillId="35" borderId="56" xfId="0" applyFont="1" applyFill="1" applyBorder="1" applyAlignment="1">
      <alignment horizontal="center" wrapText="1"/>
    </xf>
    <xf numFmtId="0" fontId="16" fillId="35" borderId="57" xfId="0" applyFont="1" applyFill="1" applyBorder="1" applyAlignment="1">
      <alignment horizontal="center" wrapText="1"/>
    </xf>
    <xf numFmtId="0" fontId="15" fillId="35" borderId="41" xfId="0" applyFont="1" applyFill="1" applyBorder="1" applyAlignment="1">
      <alignment wrapText="1"/>
    </xf>
    <xf numFmtId="0" fontId="16" fillId="35" borderId="58" xfId="0" applyFont="1" applyFill="1" applyBorder="1" applyAlignment="1">
      <alignment horizontal="center" wrapText="1"/>
    </xf>
    <xf numFmtId="0" fontId="14" fillId="35" borderId="59" xfId="0" applyFont="1" applyFill="1" applyBorder="1" applyAlignment="1">
      <alignment horizontal="center" wrapText="1"/>
    </xf>
    <xf numFmtId="0" fontId="14" fillId="35" borderId="60" xfId="0" applyFont="1" applyFill="1" applyBorder="1" applyAlignment="1">
      <alignment horizontal="center" wrapText="1"/>
    </xf>
    <xf numFmtId="0" fontId="17" fillId="35" borderId="0" xfId="0" applyFont="1" applyFill="1" applyAlignment="1">
      <alignment horizontal="center" wrapText="1"/>
    </xf>
    <xf numFmtId="0" fontId="14" fillId="35" borderId="41" xfId="0" applyFont="1" applyFill="1" applyBorder="1" applyAlignment="1">
      <alignment wrapText="1"/>
    </xf>
    <xf numFmtId="4" fontId="14" fillId="34" borderId="61" xfId="0" applyNumberFormat="1" applyFont="1" applyFill="1" applyBorder="1" applyAlignment="1">
      <alignment horizontal="center"/>
    </xf>
    <xf numFmtId="16" fontId="15" fillId="35" borderId="62" xfId="0" applyNumberFormat="1" applyFont="1" applyFill="1" applyBorder="1" applyAlignment="1">
      <alignment horizontal="center" wrapText="1"/>
    </xf>
    <xf numFmtId="0" fontId="15" fillId="35" borderId="60" xfId="0" applyFont="1" applyFill="1" applyBorder="1" applyAlignment="1">
      <alignment/>
    </xf>
    <xf numFmtId="0" fontId="14" fillId="35" borderId="63" xfId="0" applyFont="1" applyFill="1" applyBorder="1" applyAlignment="1">
      <alignment horizontal="left" wrapText="1" indent="1"/>
    </xf>
    <xf numFmtId="0" fontId="15" fillId="0" borderId="63" xfId="0" applyFont="1" applyBorder="1" applyAlignment="1">
      <alignment vertical="top"/>
    </xf>
    <xf numFmtId="0" fontId="15" fillId="35" borderId="63" xfId="0" applyFont="1" applyFill="1" applyBorder="1" applyAlignment="1">
      <alignment/>
    </xf>
    <xf numFmtId="0" fontId="15" fillId="35" borderId="64" xfId="0" applyFont="1" applyFill="1" applyBorder="1" applyAlignment="1">
      <alignment/>
    </xf>
    <xf numFmtId="0" fontId="14" fillId="34" borderId="64" xfId="0" applyFont="1" applyFill="1" applyBorder="1" applyAlignment="1">
      <alignment horizontal="center"/>
    </xf>
    <xf numFmtId="0" fontId="15" fillId="35" borderId="58" xfId="0" applyFont="1" applyFill="1" applyBorder="1" applyAlignment="1">
      <alignment/>
    </xf>
    <xf numFmtId="0" fontId="15" fillId="33" borderId="64" xfId="0" applyFont="1" applyFill="1" applyBorder="1" applyAlignment="1">
      <alignment horizontal="left" wrapText="1" indent="1"/>
    </xf>
    <xf numFmtId="0" fontId="15" fillId="33" borderId="64" xfId="0" applyFont="1" applyFill="1" applyBorder="1" applyAlignment="1">
      <alignment horizontal="center" wrapText="1"/>
    </xf>
    <xf numFmtId="0" fontId="15" fillId="33" borderId="64" xfId="0" applyFont="1" applyFill="1" applyBorder="1" applyAlignment="1">
      <alignment horizontal="center"/>
    </xf>
    <xf numFmtId="2" fontId="14" fillId="35" borderId="64" xfId="0" applyNumberFormat="1" applyFont="1" applyFill="1" applyBorder="1" applyAlignment="1">
      <alignment horizontal="center" wrapText="1"/>
    </xf>
    <xf numFmtId="0" fontId="18" fillId="36" borderId="0" xfId="42" applyFill="1" applyAlignment="1" applyProtection="1">
      <alignment/>
      <protection/>
    </xf>
    <xf numFmtId="0" fontId="19" fillId="36" borderId="0" xfId="0" applyFont="1" applyFill="1" applyAlignment="1">
      <alignment/>
    </xf>
    <xf numFmtId="2" fontId="19" fillId="36" borderId="65" xfId="0" applyNumberFormat="1" applyFont="1" applyFill="1" applyBorder="1" applyAlignment="1">
      <alignment/>
    </xf>
    <xf numFmtId="0" fontId="20" fillId="35" borderId="58" xfId="0" applyFont="1" applyFill="1" applyBorder="1" applyAlignment="1">
      <alignment/>
    </xf>
    <xf numFmtId="0" fontId="21" fillId="36" borderId="0" xfId="0" applyFont="1" applyFill="1" applyAlignment="1">
      <alignment/>
    </xf>
    <xf numFmtId="0" fontId="18" fillId="35" borderId="66" xfId="42" applyFill="1" applyBorder="1" applyAlignment="1" applyProtection="1">
      <alignment horizontal="center" wrapText="1"/>
      <protection/>
    </xf>
    <xf numFmtId="0" fontId="14" fillId="35" borderId="56" xfId="0" applyFont="1" applyFill="1" applyBorder="1" applyAlignment="1">
      <alignment horizontal="left" wrapText="1" indent="1"/>
    </xf>
    <xf numFmtId="0" fontId="15" fillId="0" borderId="56" xfId="0" applyFont="1" applyBorder="1" applyAlignment="1">
      <alignment vertical="top"/>
    </xf>
    <xf numFmtId="0" fontId="15" fillId="35" borderId="56" xfId="0" applyFont="1" applyFill="1" applyBorder="1" applyAlignment="1">
      <alignment/>
    </xf>
    <xf numFmtId="0" fontId="14" fillId="34" borderId="67" xfId="0" applyFont="1" applyFill="1" applyBorder="1" applyAlignment="1">
      <alignment horizontal="center"/>
    </xf>
    <xf numFmtId="2" fontId="14" fillId="34" borderId="60" xfId="0" applyNumberFormat="1" applyFont="1" applyFill="1" applyBorder="1" applyAlignment="1">
      <alignment horizontal="center"/>
    </xf>
    <xf numFmtId="0" fontId="15" fillId="35" borderId="65" xfId="0" applyFont="1" applyFill="1" applyBorder="1" applyAlignment="1">
      <alignment/>
    </xf>
    <xf numFmtId="0" fontId="14" fillId="35" borderId="66" xfId="0" applyFont="1" applyFill="1" applyBorder="1" applyAlignment="1">
      <alignment wrapText="1"/>
    </xf>
    <xf numFmtId="0" fontId="15" fillId="33" borderId="60" xfId="0" applyFont="1" applyFill="1" applyBorder="1" applyAlignment="1">
      <alignment horizontal="center" wrapText="1"/>
    </xf>
    <xf numFmtId="0" fontId="15" fillId="33" borderId="60" xfId="0" applyFont="1" applyFill="1" applyBorder="1" applyAlignment="1">
      <alignment horizontal="center"/>
    </xf>
    <xf numFmtId="0" fontId="20" fillId="35" borderId="65" xfId="0" applyFont="1" applyFill="1" applyBorder="1" applyAlignment="1">
      <alignment/>
    </xf>
    <xf numFmtId="0" fontId="14" fillId="35" borderId="64" xfId="0" applyFont="1" applyFill="1" applyBorder="1" applyAlignment="1">
      <alignment horizontal="center" wrapText="1"/>
    </xf>
    <xf numFmtId="0" fontId="19" fillId="36" borderId="65" xfId="0" applyFont="1" applyFill="1" applyBorder="1" applyAlignment="1">
      <alignment/>
    </xf>
    <xf numFmtId="0" fontId="15" fillId="36" borderId="68" xfId="0" applyFont="1" applyFill="1" applyBorder="1" applyAlignment="1">
      <alignment horizontal="center"/>
    </xf>
    <xf numFmtId="0" fontId="18" fillId="36" borderId="63" xfId="42" applyFill="1" applyBorder="1" applyAlignment="1" applyProtection="1">
      <alignment/>
      <protection/>
    </xf>
    <xf numFmtId="0" fontId="21" fillId="36" borderId="63" xfId="0" applyFont="1" applyFill="1" applyBorder="1" applyAlignment="1">
      <alignment/>
    </xf>
    <xf numFmtId="0" fontId="19" fillId="36" borderId="63" xfId="0" applyFont="1" applyFill="1" applyBorder="1" applyAlignment="1">
      <alignment/>
    </xf>
    <xf numFmtId="0" fontId="19" fillId="36" borderId="63" xfId="0" applyFont="1" applyFill="1" applyBorder="1" applyAlignment="1">
      <alignment horizontal="center"/>
    </xf>
    <xf numFmtId="0" fontId="19" fillId="36" borderId="64" xfId="0" applyFont="1" applyFill="1" applyBorder="1" applyAlignment="1">
      <alignment/>
    </xf>
    <xf numFmtId="0" fontId="14" fillId="35" borderId="62" xfId="0" applyFont="1" applyFill="1" applyBorder="1" applyAlignment="1">
      <alignment horizontal="center" wrapText="1"/>
    </xf>
    <xf numFmtId="0" fontId="15" fillId="35" borderId="41" xfId="0" applyFont="1" applyFill="1" applyBorder="1" applyAlignment="1">
      <alignment horizontal="right" vertical="top"/>
    </xf>
    <xf numFmtId="0" fontId="15" fillId="36" borderId="69" xfId="0" applyFont="1" applyFill="1" applyBorder="1" applyAlignment="1">
      <alignment horizontal="center"/>
    </xf>
    <xf numFmtId="0" fontId="18" fillId="36" borderId="34" xfId="42" applyFill="1" applyBorder="1" applyAlignment="1" applyProtection="1">
      <alignment/>
      <protection/>
    </xf>
    <xf numFmtId="0" fontId="21" fillId="36" borderId="34" xfId="0" applyFont="1" applyFill="1" applyBorder="1" applyAlignment="1">
      <alignment/>
    </xf>
    <xf numFmtId="0" fontId="19" fillId="36" borderId="34" xfId="0" applyFont="1" applyFill="1" applyBorder="1" applyAlignment="1">
      <alignment/>
    </xf>
    <xf numFmtId="0" fontId="19" fillId="36" borderId="34" xfId="0" applyFont="1" applyFill="1" applyBorder="1" applyAlignment="1">
      <alignment horizontal="center"/>
    </xf>
    <xf numFmtId="0" fontId="19" fillId="36" borderId="70" xfId="0" applyFont="1" applyFill="1" applyBorder="1" applyAlignment="1">
      <alignment/>
    </xf>
    <xf numFmtId="0" fontId="15" fillId="35" borderId="41" xfId="0" applyFont="1" applyFill="1" applyBorder="1" applyAlignment="1">
      <alignment/>
    </xf>
    <xf numFmtId="0" fontId="15" fillId="35" borderId="0" xfId="0" applyFont="1" applyFill="1" applyAlignment="1">
      <alignment/>
    </xf>
    <xf numFmtId="0" fontId="15" fillId="35" borderId="0" xfId="0" applyFont="1" applyFill="1" applyAlignment="1">
      <alignment horizontal="right" wrapText="1"/>
    </xf>
    <xf numFmtId="0" fontId="14" fillId="35" borderId="0" xfId="0" applyFont="1" applyFill="1" applyAlignment="1">
      <alignment/>
    </xf>
    <xf numFmtId="0" fontId="14" fillId="35" borderId="58" xfId="0" applyFont="1" applyFill="1" applyBorder="1" applyAlignment="1">
      <alignment/>
    </xf>
    <xf numFmtId="0" fontId="15" fillId="35" borderId="71" xfId="0" applyFont="1" applyFill="1" applyBorder="1" applyAlignment="1">
      <alignment/>
    </xf>
    <xf numFmtId="0" fontId="20" fillId="35" borderId="72" xfId="0" applyFont="1" applyFill="1" applyBorder="1" applyAlignment="1">
      <alignment/>
    </xf>
    <xf numFmtId="0" fontId="15" fillId="33" borderId="73" xfId="0" applyFont="1" applyFill="1" applyBorder="1" applyAlignment="1">
      <alignment horizontal="left" wrapText="1" indent="1"/>
    </xf>
    <xf numFmtId="0" fontId="12" fillId="0" borderId="0" xfId="0" applyFont="1" applyAlignment="1">
      <alignment/>
    </xf>
    <xf numFmtId="0" fontId="12" fillId="0" borderId="74" xfId="0" applyFont="1" applyBorder="1" applyAlignment="1">
      <alignment/>
    </xf>
    <xf numFmtId="0" fontId="0" fillId="0" borderId="74" xfId="0" applyBorder="1" applyAlignment="1">
      <alignment/>
    </xf>
    <xf numFmtId="0" fontId="12" fillId="0" borderId="74" xfId="0" applyFont="1" applyBorder="1" applyAlignment="1">
      <alignment horizontal="left"/>
    </xf>
    <xf numFmtId="0" fontId="0" fillId="0" borderId="42" xfId="0" applyBorder="1" applyAlignment="1">
      <alignment/>
    </xf>
    <xf numFmtId="0" fontId="12" fillId="0" borderId="49" xfId="0" applyFont="1" applyBorder="1" applyAlignment="1">
      <alignment horizontal="left"/>
    </xf>
    <xf numFmtId="0" fontId="12" fillId="0" borderId="42" xfId="0" applyFont="1" applyBorder="1" applyAlignment="1">
      <alignment/>
    </xf>
    <xf numFmtId="0" fontId="12" fillId="0" borderId="75" xfId="0" applyFont="1" applyBorder="1" applyAlignment="1">
      <alignment horizontal="left"/>
    </xf>
    <xf numFmtId="0" fontId="12" fillId="0" borderId="42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0" fontId="23" fillId="0" borderId="76" xfId="0" applyFont="1" applyBorder="1" applyAlignment="1">
      <alignment horizontal="left" vertical="top" wrapText="1"/>
    </xf>
    <xf numFmtId="0" fontId="23" fillId="0" borderId="77" xfId="0" applyFont="1" applyBorder="1" applyAlignment="1">
      <alignment horizontal="left" vertical="top" wrapText="1"/>
    </xf>
    <xf numFmtId="0" fontId="18" fillId="0" borderId="42" xfId="42" applyFill="1" applyBorder="1" applyAlignment="1" applyProtection="1">
      <alignment horizontal="left" vertical="top" wrapText="1"/>
      <protection/>
    </xf>
    <xf numFmtId="0" fontId="18" fillId="0" borderId="43" xfId="42" applyFill="1" applyBorder="1" applyAlignment="1" applyProtection="1">
      <alignment horizontal="left" vertical="top" wrapText="1"/>
      <protection/>
    </xf>
    <xf numFmtId="0" fontId="12" fillId="0" borderId="47" xfId="0" applyFont="1" applyBorder="1" applyAlignment="1">
      <alignment horizontal="left"/>
    </xf>
    <xf numFmtId="0" fontId="15" fillId="33" borderId="78" xfId="0" applyFont="1" applyFill="1" applyBorder="1" applyAlignment="1">
      <alignment horizontal="center" wrapText="1"/>
    </xf>
    <xf numFmtId="0" fontId="15" fillId="33" borderId="79" xfId="0" applyFont="1" applyFill="1" applyBorder="1" applyAlignment="1">
      <alignment horizontal="center" wrapText="1"/>
    </xf>
    <xf numFmtId="0" fontId="6" fillId="33" borderId="80" xfId="0" applyFont="1" applyFill="1" applyBorder="1" applyAlignment="1">
      <alignment horizontal="center" vertical="top" wrapText="1"/>
    </xf>
    <xf numFmtId="0" fontId="6" fillId="33" borderId="81" xfId="0" applyFont="1" applyFill="1" applyBorder="1" applyAlignment="1">
      <alignment horizontal="center" vertical="top" wrapText="1"/>
    </xf>
    <xf numFmtId="0" fontId="6" fillId="33" borderId="82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top" wrapText="1"/>
    </xf>
    <xf numFmtId="0" fontId="15" fillId="37" borderId="0" xfId="0" applyFont="1" applyFill="1" applyBorder="1" applyAlignment="1">
      <alignment horizontal="center" wrapText="1"/>
    </xf>
    <xf numFmtId="0" fontId="6" fillId="33" borderId="81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0" fontId="62" fillId="0" borderId="21" xfId="0" applyFont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83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horizontal="center" vertical="top" wrapText="1"/>
    </xf>
    <xf numFmtId="0" fontId="6" fillId="34" borderId="18" xfId="0" applyFont="1" applyFill="1" applyBorder="1" applyAlignment="1">
      <alignment vertical="top" wrapText="1"/>
    </xf>
    <xf numFmtId="0" fontId="6" fillId="0" borderId="84" xfId="0" applyFont="1" applyFill="1" applyBorder="1" applyAlignment="1">
      <alignment horizontal="center" vertical="top" wrapText="1"/>
    </xf>
    <xf numFmtId="0" fontId="6" fillId="0" borderId="84" xfId="0" applyFont="1" applyFill="1" applyBorder="1" applyAlignment="1">
      <alignment vertical="top" wrapText="1"/>
    </xf>
    <xf numFmtId="0" fontId="6" fillId="0" borderId="85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vertical="top" wrapText="1"/>
    </xf>
    <xf numFmtId="0" fontId="6" fillId="0" borderId="42" xfId="0" applyFont="1" applyFill="1" applyBorder="1" applyAlignment="1">
      <alignment vertical="top" wrapText="1"/>
    </xf>
    <xf numFmtId="16" fontId="6" fillId="0" borderId="29" xfId="0" applyNumberFormat="1" applyFont="1" applyFill="1" applyBorder="1" applyAlignment="1">
      <alignment horizontal="center" vertical="top" wrapText="1"/>
    </xf>
    <xf numFmtId="2" fontId="14" fillId="35" borderId="61" xfId="0" applyNumberFormat="1" applyFont="1" applyFill="1" applyBorder="1" applyAlignment="1">
      <alignment horizontal="center" wrapText="1"/>
    </xf>
    <xf numFmtId="0" fontId="6" fillId="34" borderId="86" xfId="0" applyFont="1" applyFill="1" applyBorder="1" applyAlignment="1">
      <alignment horizontal="center" vertical="top" wrapText="1"/>
    </xf>
    <xf numFmtId="0" fontId="6" fillId="34" borderId="87" xfId="0" applyFont="1" applyFill="1" applyBorder="1" applyAlignment="1">
      <alignment horizontal="center" vertical="top" wrapText="1"/>
    </xf>
    <xf numFmtId="0" fontId="6" fillId="34" borderId="88" xfId="0" applyFont="1" applyFill="1" applyBorder="1" applyAlignment="1">
      <alignment horizontal="center" vertical="top" wrapText="1"/>
    </xf>
    <xf numFmtId="0" fontId="6" fillId="34" borderId="84" xfId="0" applyFont="1" applyFill="1" applyBorder="1" applyAlignment="1">
      <alignment horizontal="center" vertical="top" wrapText="1"/>
    </xf>
    <xf numFmtId="0" fontId="6" fillId="34" borderId="86" xfId="0" applyFont="1" applyFill="1" applyBorder="1" applyAlignment="1">
      <alignment horizontal="left" vertical="top" wrapText="1"/>
    </xf>
    <xf numFmtId="0" fontId="6" fillId="34" borderId="87" xfId="0" applyFont="1" applyFill="1" applyBorder="1" applyAlignment="1">
      <alignment horizontal="left" vertical="top" wrapText="1"/>
    </xf>
    <xf numFmtId="0" fontId="6" fillId="34" borderId="89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0" fontId="6" fillId="33" borderId="86" xfId="0" applyFont="1" applyFill="1" applyBorder="1" applyAlignment="1">
      <alignment horizontal="center" vertical="top" wrapText="1"/>
    </xf>
    <xf numFmtId="0" fontId="6" fillId="33" borderId="87" xfId="0" applyFont="1" applyFill="1" applyBorder="1" applyAlignment="1">
      <alignment horizontal="center" vertical="top" wrapText="1"/>
    </xf>
    <xf numFmtId="0" fontId="10" fillId="0" borderId="8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81" xfId="0" applyFont="1" applyBorder="1" applyAlignment="1">
      <alignment vertical="top" wrapText="1"/>
    </xf>
    <xf numFmtId="0" fontId="6" fillId="33" borderId="90" xfId="0" applyFont="1" applyFill="1" applyBorder="1" applyAlignment="1">
      <alignment horizontal="center" vertical="top" wrapText="1"/>
    </xf>
    <xf numFmtId="0" fontId="6" fillId="33" borderId="91" xfId="0" applyFont="1" applyFill="1" applyBorder="1" applyAlignment="1">
      <alignment horizontal="center" vertical="top" wrapText="1"/>
    </xf>
    <xf numFmtId="0" fontId="6" fillId="33" borderId="92" xfId="0" applyFont="1" applyFill="1" applyBorder="1" applyAlignment="1">
      <alignment horizontal="center" vertical="top" wrapText="1"/>
    </xf>
    <xf numFmtId="0" fontId="6" fillId="33" borderId="93" xfId="0" applyFont="1" applyFill="1" applyBorder="1" applyAlignment="1">
      <alignment horizontal="center" vertical="top" wrapText="1"/>
    </xf>
    <xf numFmtId="0" fontId="6" fillId="33" borderId="88" xfId="0" applyFont="1" applyFill="1" applyBorder="1" applyAlignment="1">
      <alignment horizontal="center" vertical="top" wrapText="1"/>
    </xf>
    <xf numFmtId="0" fontId="6" fillId="33" borderId="84" xfId="0" applyFont="1" applyFill="1" applyBorder="1" applyAlignment="1">
      <alignment horizontal="center" vertical="top" wrapText="1"/>
    </xf>
    <xf numFmtId="0" fontId="6" fillId="33" borderId="89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14" fontId="15" fillId="35" borderId="94" xfId="0" applyNumberFormat="1" applyFont="1" applyFill="1" applyBorder="1" applyAlignment="1">
      <alignment horizontal="center"/>
    </xf>
    <xf numFmtId="14" fontId="15" fillId="35" borderId="62" xfId="0" applyNumberFormat="1" applyFont="1" applyFill="1" applyBorder="1" applyAlignment="1">
      <alignment horizontal="center"/>
    </xf>
    <xf numFmtId="0" fontId="15" fillId="33" borderId="66" xfId="0" applyFont="1" applyFill="1" applyBorder="1" applyAlignment="1">
      <alignment horizontal="center" vertical="center" wrapText="1"/>
    </xf>
    <xf numFmtId="0" fontId="15" fillId="33" borderId="62" xfId="0" applyFont="1" applyFill="1" applyBorder="1" applyAlignment="1">
      <alignment horizontal="center" vertical="center" wrapText="1"/>
    </xf>
    <xf numFmtId="0" fontId="14" fillId="37" borderId="55" xfId="0" applyFont="1" applyFill="1" applyBorder="1" applyAlignment="1">
      <alignment horizontal="center" wrapText="1"/>
    </xf>
    <xf numFmtId="0" fontId="14" fillId="37" borderId="56" xfId="0" applyFont="1" applyFill="1" applyBorder="1" applyAlignment="1">
      <alignment horizontal="center" wrapText="1"/>
    </xf>
    <xf numFmtId="0" fontId="14" fillId="37" borderId="57" xfId="0" applyFont="1" applyFill="1" applyBorder="1" applyAlignment="1">
      <alignment horizontal="center" wrapText="1"/>
    </xf>
    <xf numFmtId="0" fontId="15" fillId="37" borderId="71" xfId="0" applyFont="1" applyFill="1" applyBorder="1" applyAlignment="1">
      <alignment horizontal="center" wrapText="1"/>
    </xf>
    <xf numFmtId="0" fontId="15" fillId="37" borderId="63" xfId="0" applyFont="1" applyFill="1" applyBorder="1" applyAlignment="1">
      <alignment horizontal="center" wrapText="1"/>
    </xf>
    <xf numFmtId="0" fontId="15" fillId="37" borderId="72" xfId="0" applyFont="1" applyFill="1" applyBorder="1" applyAlignment="1">
      <alignment horizontal="center" wrapText="1"/>
    </xf>
    <xf numFmtId="0" fontId="14" fillId="35" borderId="95" xfId="0" applyFont="1" applyFill="1" applyBorder="1" applyAlignment="1">
      <alignment wrapText="1"/>
    </xf>
    <xf numFmtId="0" fontId="14" fillId="35" borderId="96" xfId="0" applyFont="1" applyFill="1" applyBorder="1" applyAlignment="1">
      <alignment wrapText="1"/>
    </xf>
    <xf numFmtId="0" fontId="14" fillId="35" borderId="60" xfId="0" applyFont="1" applyFill="1" applyBorder="1" applyAlignment="1">
      <alignment wrapText="1"/>
    </xf>
    <xf numFmtId="0" fontId="15" fillId="35" borderId="95" xfId="0" applyFont="1" applyFill="1" applyBorder="1" applyAlignment="1">
      <alignment horizontal="left" wrapText="1" indent="1"/>
    </xf>
    <xf numFmtId="0" fontId="15" fillId="35" borderId="96" xfId="0" applyFont="1" applyFill="1" applyBorder="1" applyAlignment="1">
      <alignment horizontal="left" wrapText="1" indent="1"/>
    </xf>
    <xf numFmtId="0" fontId="15" fillId="35" borderId="60" xfId="0" applyFont="1" applyFill="1" applyBorder="1" applyAlignment="1">
      <alignment horizontal="left" wrapText="1" indent="1"/>
    </xf>
    <xf numFmtId="14" fontId="15" fillId="35" borderId="97" xfId="0" applyNumberFormat="1" applyFont="1" applyFill="1" applyBorder="1" applyAlignment="1">
      <alignment horizontal="center"/>
    </xf>
    <xf numFmtId="14" fontId="15" fillId="35" borderId="66" xfId="0" applyNumberFormat="1" applyFont="1" applyFill="1" applyBorder="1" applyAlignment="1">
      <alignment horizontal="center"/>
    </xf>
    <xf numFmtId="14" fontId="15" fillId="35" borderId="68" xfId="0" applyNumberFormat="1" applyFont="1" applyFill="1" applyBorder="1" applyAlignment="1">
      <alignment horizontal="center"/>
    </xf>
    <xf numFmtId="0" fontId="15" fillId="33" borderId="31" xfId="0" applyFont="1" applyFill="1" applyBorder="1" applyAlignment="1">
      <alignment horizontal="center" vertical="center" wrapText="1"/>
    </xf>
    <xf numFmtId="0" fontId="15" fillId="33" borderId="98" xfId="0" applyFont="1" applyFill="1" applyBorder="1" applyAlignment="1">
      <alignment horizontal="center" vertical="center" wrapText="1"/>
    </xf>
    <xf numFmtId="0" fontId="15" fillId="33" borderId="33" xfId="0" applyFont="1" applyFill="1" applyBorder="1" applyAlignment="1">
      <alignment horizontal="center" vertical="center" wrapText="1"/>
    </xf>
    <xf numFmtId="0" fontId="15" fillId="33" borderId="61" xfId="0" applyFont="1" applyFill="1" applyBorder="1" applyAlignment="1">
      <alignment horizontal="center" wrapText="1"/>
    </xf>
    <xf numFmtId="0" fontId="15" fillId="33" borderId="64" xfId="0" applyFont="1" applyFill="1" applyBorder="1" applyAlignment="1">
      <alignment horizontal="center" wrapText="1"/>
    </xf>
    <xf numFmtId="0" fontId="15" fillId="33" borderId="97" xfId="0" applyFont="1" applyFill="1" applyBorder="1" applyAlignment="1">
      <alignment horizontal="center" wrapText="1"/>
    </xf>
    <xf numFmtId="0" fontId="15" fillId="33" borderId="62" xfId="0" applyFont="1" applyFill="1" applyBorder="1" applyAlignment="1">
      <alignment horizontal="center" wrapText="1"/>
    </xf>
    <xf numFmtId="14" fontId="15" fillId="35" borderId="67" xfId="0" applyNumberFormat="1" applyFont="1" applyFill="1" applyBorder="1" applyAlignment="1">
      <alignment horizontal="center"/>
    </xf>
    <xf numFmtId="0" fontId="15" fillId="33" borderId="67" xfId="0" applyFont="1" applyFill="1" applyBorder="1" applyAlignment="1">
      <alignment horizontal="center" vertical="center" wrapText="1"/>
    </xf>
    <xf numFmtId="0" fontId="15" fillId="33" borderId="94" xfId="0" applyFont="1" applyFill="1" applyBorder="1" applyAlignment="1">
      <alignment horizontal="center" vertical="center" wrapText="1"/>
    </xf>
    <xf numFmtId="0" fontId="15" fillId="33" borderId="67" xfId="0" applyFont="1" applyFill="1" applyBorder="1" applyAlignment="1">
      <alignment horizontal="center" wrapText="1"/>
    </xf>
    <xf numFmtId="0" fontId="15" fillId="35" borderId="0" xfId="0" applyFont="1" applyFill="1" applyAlignment="1">
      <alignment/>
    </xf>
    <xf numFmtId="0" fontId="15" fillId="35" borderId="95" xfId="0" applyFont="1" applyFill="1" applyBorder="1" applyAlignment="1">
      <alignment wrapText="1"/>
    </xf>
    <xf numFmtId="0" fontId="15" fillId="35" borderId="96" xfId="0" applyFont="1" applyFill="1" applyBorder="1" applyAlignment="1">
      <alignment wrapText="1"/>
    </xf>
    <xf numFmtId="0" fontId="15" fillId="35" borderId="60" xfId="0" applyFont="1" applyFill="1" applyBorder="1" applyAlignment="1">
      <alignment wrapText="1"/>
    </xf>
    <xf numFmtId="0" fontId="15" fillId="33" borderId="94" xfId="0" applyFont="1" applyFill="1" applyBorder="1" applyAlignment="1">
      <alignment horizontal="center" wrapText="1"/>
    </xf>
    <xf numFmtId="0" fontId="63" fillId="0" borderId="0" xfId="0" applyFont="1" applyAlignment="1">
      <alignment horizontal="left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63" fillId="0" borderId="0" xfId="0" applyFont="1" applyAlignment="1">
      <alignment vertical="center" wrapText="1"/>
    </xf>
    <xf numFmtId="0" fontId="63" fillId="0" borderId="0" xfId="0" applyFont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41</xdr:row>
      <xdr:rowOff>171450</xdr:rowOff>
    </xdr:from>
    <xdr:to>
      <xdr:col>9</xdr:col>
      <xdr:colOff>419100</xdr:colOff>
      <xdr:row>41</xdr:row>
      <xdr:rowOff>314325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87650" y="9563100"/>
          <a:ext cx="1809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O109"/>
  <sheetViews>
    <sheetView zoomScale="62" zoomScaleNormal="62" zoomScalePageLayoutView="0" workbookViewId="0" topLeftCell="A1">
      <selection activeCell="K17" sqref="K17"/>
    </sheetView>
  </sheetViews>
  <sheetFormatPr defaultColWidth="9.00390625" defaultRowHeight="12.75"/>
  <cols>
    <col min="2" max="2" width="15.875" style="0" customWidth="1"/>
    <col min="3" max="3" width="42.25390625" style="0" customWidth="1"/>
    <col min="4" max="4" width="24.875" style="0" customWidth="1"/>
    <col min="5" max="5" width="21.625" style="0" customWidth="1"/>
    <col min="6" max="6" width="31.625" style="0" customWidth="1"/>
    <col min="7" max="7" width="25.25390625" style="0" customWidth="1"/>
    <col min="8" max="8" width="20.625" style="0" customWidth="1"/>
    <col min="10" max="10" width="9.25390625" style="0" bestFit="1" customWidth="1"/>
    <col min="11" max="11" width="32.00390625" style="0" customWidth="1"/>
    <col min="12" max="12" width="16.125" style="0" customWidth="1"/>
    <col min="13" max="13" width="12.625" style="0" customWidth="1"/>
    <col min="14" max="14" width="13.125" style="0" customWidth="1"/>
    <col min="15" max="15" width="11.75390625" style="0" customWidth="1"/>
    <col min="16" max="16" width="12.875" style="0" customWidth="1"/>
    <col min="17" max="17" width="19.125" style="0" customWidth="1"/>
    <col min="18" max="18" width="11.875" style="0" bestFit="1" customWidth="1"/>
  </cols>
  <sheetData>
    <row r="2" ht="18">
      <c r="B2" s="145" t="s">
        <v>129</v>
      </c>
    </row>
    <row r="3" spans="2:6" ht="18">
      <c r="B3" s="146" t="s">
        <v>110</v>
      </c>
      <c r="C3" s="146"/>
      <c r="D3" s="148" t="s">
        <v>203</v>
      </c>
      <c r="E3" s="148"/>
      <c r="F3" s="145"/>
    </row>
    <row r="4" spans="2:5" ht="18">
      <c r="B4" s="146" t="s">
        <v>111</v>
      </c>
      <c r="C4" s="146"/>
      <c r="D4" s="152" t="s">
        <v>112</v>
      </c>
      <c r="E4" s="152"/>
    </row>
    <row r="5" spans="2:6" ht="18">
      <c r="B5" s="146" t="s">
        <v>113</v>
      </c>
      <c r="C5" s="151"/>
      <c r="D5" s="153" t="s">
        <v>122</v>
      </c>
      <c r="E5" s="154"/>
      <c r="F5" s="145"/>
    </row>
    <row r="6" spans="2:6" ht="18">
      <c r="B6" s="146" t="s">
        <v>114</v>
      </c>
      <c r="C6" s="147"/>
      <c r="D6" s="150" t="s">
        <v>123</v>
      </c>
      <c r="E6" s="150"/>
      <c r="F6" s="145"/>
    </row>
    <row r="7" spans="2:6" ht="18">
      <c r="B7" s="146" t="s">
        <v>115</v>
      </c>
      <c r="C7" s="147"/>
      <c r="D7" s="148" t="s">
        <v>123</v>
      </c>
      <c r="E7" s="148"/>
      <c r="F7" s="145"/>
    </row>
    <row r="8" spans="2:6" ht="18">
      <c r="B8" s="146" t="s">
        <v>116</v>
      </c>
      <c r="C8" s="147"/>
      <c r="D8" s="148" t="s">
        <v>124</v>
      </c>
      <c r="E8" s="148"/>
      <c r="F8" s="145"/>
    </row>
    <row r="9" spans="2:6" ht="18">
      <c r="B9" s="146" t="s">
        <v>117</v>
      </c>
      <c r="C9" s="147"/>
      <c r="D9" s="152" t="s">
        <v>125</v>
      </c>
      <c r="E9" s="152"/>
      <c r="F9" s="145"/>
    </row>
    <row r="10" spans="2:6" ht="18">
      <c r="B10" s="146" t="s">
        <v>118</v>
      </c>
      <c r="C10" s="149"/>
      <c r="D10" s="157" t="s">
        <v>126</v>
      </c>
      <c r="E10" s="158"/>
      <c r="F10" s="145"/>
    </row>
    <row r="11" spans="2:6" ht="31.5">
      <c r="B11" s="146" t="s">
        <v>119</v>
      </c>
      <c r="C11" s="149"/>
      <c r="D11" s="155" t="s">
        <v>127</v>
      </c>
      <c r="E11" s="156"/>
      <c r="F11" s="145"/>
    </row>
    <row r="12" spans="2:6" ht="18">
      <c r="B12" s="146" t="s">
        <v>120</v>
      </c>
      <c r="C12" s="147"/>
      <c r="D12" s="159" t="s">
        <v>202</v>
      </c>
      <c r="E12" s="159"/>
      <c r="F12" s="145"/>
    </row>
    <row r="13" spans="2:6" ht="18">
      <c r="B13" s="146" t="s">
        <v>121</v>
      </c>
      <c r="C13" s="149"/>
      <c r="D13" s="153" t="s">
        <v>128</v>
      </c>
      <c r="E13" s="154"/>
      <c r="F13" s="145"/>
    </row>
    <row r="15" ht="15">
      <c r="G15" s="5" t="s">
        <v>0</v>
      </c>
    </row>
    <row r="16" spans="2:7" ht="15.75">
      <c r="B16" s="6" t="s">
        <v>74</v>
      </c>
      <c r="C16" s="6"/>
      <c r="D16" s="6"/>
      <c r="E16" s="6"/>
      <c r="F16" s="6"/>
      <c r="G16" s="5" t="s">
        <v>1</v>
      </c>
    </row>
    <row r="17" spans="2:7" ht="15.75">
      <c r="B17" s="6" t="s">
        <v>204</v>
      </c>
      <c r="C17" s="6"/>
      <c r="D17" s="6"/>
      <c r="E17" s="6"/>
      <c r="F17" s="6"/>
      <c r="G17" s="5" t="s">
        <v>2</v>
      </c>
    </row>
    <row r="18" spans="2:7" ht="15.75">
      <c r="B18" s="6" t="s">
        <v>205</v>
      </c>
      <c r="C18" s="6"/>
      <c r="D18" s="6"/>
      <c r="E18" s="6"/>
      <c r="F18" s="6"/>
      <c r="G18" s="5" t="s">
        <v>3</v>
      </c>
    </row>
    <row r="19" spans="2:7" ht="15.75">
      <c r="B19" s="6"/>
      <c r="C19" s="6"/>
      <c r="D19" s="6"/>
      <c r="E19" s="6"/>
      <c r="F19" s="6"/>
      <c r="G19" s="7"/>
    </row>
    <row r="20" ht="15.75" thickBot="1">
      <c r="G20" s="5"/>
    </row>
    <row r="21" spans="2:8" ht="14.25">
      <c r="B21" s="55"/>
      <c r="C21" s="56" t="s">
        <v>76</v>
      </c>
      <c r="D21" s="57"/>
      <c r="E21" s="58"/>
      <c r="F21" s="56" t="s">
        <v>77</v>
      </c>
      <c r="G21" s="59"/>
      <c r="H21" s="60"/>
    </row>
    <row r="22" spans="2:8" ht="14.25">
      <c r="B22" s="61"/>
      <c r="C22" s="62" t="s">
        <v>78</v>
      </c>
      <c r="D22" s="63"/>
      <c r="E22" s="64"/>
      <c r="F22" s="62" t="s">
        <v>78</v>
      </c>
      <c r="G22" s="63"/>
      <c r="H22" s="65"/>
    </row>
    <row r="23" spans="2:8" ht="14.25">
      <c r="B23" s="66" t="s">
        <v>75</v>
      </c>
      <c r="C23" s="67" t="s">
        <v>82</v>
      </c>
      <c r="D23" s="67" t="s">
        <v>79</v>
      </c>
      <c r="E23" s="67" t="s">
        <v>81</v>
      </c>
      <c r="F23" s="67" t="s">
        <v>82</v>
      </c>
      <c r="G23" s="67" t="s">
        <v>79</v>
      </c>
      <c r="H23" s="68" t="s">
        <v>81</v>
      </c>
    </row>
    <row r="24" spans="2:8" ht="14.25">
      <c r="B24" s="69"/>
      <c r="C24" s="70" t="s">
        <v>83</v>
      </c>
      <c r="D24" s="70" t="s">
        <v>80</v>
      </c>
      <c r="E24" s="71"/>
      <c r="F24" s="70" t="s">
        <v>83</v>
      </c>
      <c r="G24" s="70" t="s">
        <v>80</v>
      </c>
      <c r="H24" s="72"/>
    </row>
    <row r="25" spans="2:8" ht="15" thickBot="1">
      <c r="B25" s="73"/>
      <c r="C25" s="74" t="s">
        <v>84</v>
      </c>
      <c r="D25" s="74" t="s">
        <v>85</v>
      </c>
      <c r="E25" s="74" t="s">
        <v>85</v>
      </c>
      <c r="F25" s="74" t="s">
        <v>84</v>
      </c>
      <c r="G25" s="74" t="s">
        <v>85</v>
      </c>
      <c r="H25" s="74" t="s">
        <v>85</v>
      </c>
    </row>
    <row r="26" spans="2:8" ht="15">
      <c r="B26" s="75"/>
      <c r="C26" s="76"/>
      <c r="D26" s="77"/>
      <c r="E26" s="76"/>
      <c r="F26" s="77"/>
      <c r="G26" s="50"/>
      <c r="H26" s="78"/>
    </row>
    <row r="27" spans="2:8" ht="18.75" thickBot="1">
      <c r="B27" s="51" t="s">
        <v>206</v>
      </c>
      <c r="C27" s="52">
        <v>38.579</v>
      </c>
      <c r="D27" s="53">
        <v>0.032</v>
      </c>
      <c r="E27" s="52">
        <v>0.121</v>
      </c>
      <c r="F27" s="53">
        <v>38.579</v>
      </c>
      <c r="G27" s="79">
        <v>0.032</v>
      </c>
      <c r="H27" s="54">
        <v>0.121</v>
      </c>
    </row>
    <row r="28" ht="15">
      <c r="G28" s="5"/>
    </row>
    <row r="29" ht="12.75">
      <c r="G29" s="1"/>
    </row>
    <row r="30" ht="12.75">
      <c r="G30" s="1"/>
    </row>
    <row r="31" spans="2:7" ht="15.75">
      <c r="B31" s="6" t="s">
        <v>201</v>
      </c>
      <c r="C31" s="6"/>
      <c r="D31" s="6"/>
      <c r="E31" s="6"/>
      <c r="F31" s="6"/>
      <c r="G31" s="7"/>
    </row>
    <row r="32" spans="2:7" ht="15.75">
      <c r="B32" s="6" t="s">
        <v>8</v>
      </c>
      <c r="C32" s="6"/>
      <c r="D32" s="6"/>
      <c r="E32" s="6"/>
      <c r="F32" s="6"/>
      <c r="G32" s="7"/>
    </row>
    <row r="33" spans="2:7" ht="15.75">
      <c r="B33" s="6" t="s">
        <v>12</v>
      </c>
      <c r="C33" s="6"/>
      <c r="D33" s="6"/>
      <c r="E33" s="6"/>
      <c r="F33" s="6"/>
      <c r="G33" s="7"/>
    </row>
    <row r="34" spans="2:7" ht="15.75">
      <c r="B34" s="6" t="s">
        <v>9</v>
      </c>
      <c r="C34" s="6"/>
      <c r="D34" s="6"/>
      <c r="E34" s="6"/>
      <c r="F34" s="6"/>
      <c r="G34" s="7" t="s">
        <v>176</v>
      </c>
    </row>
    <row r="35" spans="2:7" ht="16.5" thickBot="1">
      <c r="B35" s="8"/>
      <c r="C35" s="6"/>
      <c r="D35" s="6"/>
      <c r="E35" s="6"/>
      <c r="F35" s="6"/>
      <c r="G35" s="6"/>
    </row>
    <row r="36" spans="2:19" ht="25.5" customHeight="1" thickTop="1">
      <c r="B36" s="197" t="s">
        <v>4</v>
      </c>
      <c r="C36" s="199" t="s">
        <v>41</v>
      </c>
      <c r="D36" s="201" t="s">
        <v>5</v>
      </c>
      <c r="E36" s="203" t="s">
        <v>207</v>
      </c>
      <c r="F36" s="204"/>
      <c r="G36" s="192" t="s">
        <v>13</v>
      </c>
      <c r="I36" s="209" t="s">
        <v>86</v>
      </c>
      <c r="J36" s="210"/>
      <c r="K36" s="210"/>
      <c r="L36" s="210"/>
      <c r="M36" s="210"/>
      <c r="N36" s="210"/>
      <c r="O36" s="210"/>
      <c r="P36" s="210"/>
      <c r="Q36" s="210"/>
      <c r="R36" s="210"/>
      <c r="S36" s="211"/>
    </row>
    <row r="37" spans="2:19" ht="16.5" thickBot="1">
      <c r="B37" s="198"/>
      <c r="C37" s="200"/>
      <c r="D37" s="202"/>
      <c r="E37" s="40" t="s">
        <v>11</v>
      </c>
      <c r="F37" s="41" t="s">
        <v>10</v>
      </c>
      <c r="G37" s="193"/>
      <c r="I37" s="212" t="s">
        <v>208</v>
      </c>
      <c r="J37" s="213"/>
      <c r="K37" s="213"/>
      <c r="L37" s="213"/>
      <c r="M37" s="213"/>
      <c r="N37" s="213"/>
      <c r="O37" s="213"/>
      <c r="P37" s="213"/>
      <c r="Q37" s="213"/>
      <c r="R37" s="213"/>
      <c r="S37" s="214"/>
    </row>
    <row r="38" spans="2:19" ht="16.5" thickBot="1" thickTop="1">
      <c r="B38" s="162">
        <v>1</v>
      </c>
      <c r="C38" s="167" t="s">
        <v>130</v>
      </c>
      <c r="D38" s="164"/>
      <c r="E38" s="165"/>
      <c r="F38" s="163"/>
      <c r="G38" s="163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</row>
    <row r="39" spans="2:19" ht="24.75" customHeight="1" thickBot="1" thickTop="1">
      <c r="B39" s="10" t="s">
        <v>14</v>
      </c>
      <c r="C39" s="10" t="s">
        <v>7</v>
      </c>
      <c r="D39" s="16" t="s">
        <v>6</v>
      </c>
      <c r="E39" s="16" t="s">
        <v>15</v>
      </c>
      <c r="F39" s="16" t="s">
        <v>15</v>
      </c>
      <c r="G39" s="13"/>
      <c r="I39" s="80"/>
      <c r="J39" s="81"/>
      <c r="K39" s="81"/>
      <c r="L39" s="81"/>
      <c r="M39" s="81"/>
      <c r="N39" s="81"/>
      <c r="O39" s="81"/>
      <c r="P39" s="81"/>
      <c r="Q39" s="81"/>
      <c r="R39" s="81"/>
      <c r="S39" s="82"/>
    </row>
    <row r="40" spans="2:19" ht="39.75" customHeight="1">
      <c r="B40" s="11" t="s">
        <v>16</v>
      </c>
      <c r="C40" s="11" t="s">
        <v>17</v>
      </c>
      <c r="D40" s="17" t="s">
        <v>6</v>
      </c>
      <c r="E40" s="17" t="s">
        <v>18</v>
      </c>
      <c r="F40" s="17" t="s">
        <v>15</v>
      </c>
      <c r="G40" s="14"/>
      <c r="I40" s="83"/>
      <c r="J40" s="84"/>
      <c r="K40" s="84"/>
      <c r="L40" s="84"/>
      <c r="M40" s="84"/>
      <c r="N40" s="84"/>
      <c r="O40" s="84"/>
      <c r="P40" s="84"/>
      <c r="Q40" s="84"/>
      <c r="R40" s="84"/>
      <c r="S40" s="85"/>
    </row>
    <row r="41" spans="2:19" ht="42" customHeight="1" thickBot="1">
      <c r="B41" s="11" t="s">
        <v>19</v>
      </c>
      <c r="C41" s="11" t="s">
        <v>20</v>
      </c>
      <c r="D41" s="17" t="s">
        <v>6</v>
      </c>
      <c r="E41" s="17" t="s">
        <v>18</v>
      </c>
      <c r="F41" s="17" t="s">
        <v>15</v>
      </c>
      <c r="G41" s="14"/>
      <c r="I41" s="86"/>
      <c r="J41" s="81"/>
      <c r="K41" s="81"/>
      <c r="L41" s="81"/>
      <c r="M41" s="81"/>
      <c r="N41" s="81"/>
      <c r="O41" s="81"/>
      <c r="P41" s="81"/>
      <c r="Q41" s="81"/>
      <c r="R41" s="81"/>
      <c r="S41" s="87"/>
    </row>
    <row r="42" spans="2:19" ht="24.75" customHeight="1" thickBot="1">
      <c r="B42" s="11" t="s">
        <v>21</v>
      </c>
      <c r="C42" s="11" t="s">
        <v>22</v>
      </c>
      <c r="D42" s="17" t="s">
        <v>6</v>
      </c>
      <c r="E42" s="17">
        <v>19469.89</v>
      </c>
      <c r="F42" s="17">
        <v>47461.36</v>
      </c>
      <c r="G42" s="14"/>
      <c r="I42" s="86"/>
      <c r="J42" s="88" t="s">
        <v>87</v>
      </c>
      <c r="K42" s="89" t="s">
        <v>88</v>
      </c>
      <c r="L42" s="89" t="s">
        <v>89</v>
      </c>
      <c r="M42" s="89" t="s">
        <v>90</v>
      </c>
      <c r="N42" s="89" t="s">
        <v>91</v>
      </c>
      <c r="O42" s="89" t="s">
        <v>92</v>
      </c>
      <c r="P42" s="89" t="s">
        <v>93</v>
      </c>
      <c r="Q42" s="89" t="s">
        <v>94</v>
      </c>
      <c r="R42" s="89" t="s">
        <v>95</v>
      </c>
      <c r="S42" s="87"/>
    </row>
    <row r="43" spans="2:19" ht="24.75" customHeight="1" thickTop="1">
      <c r="B43" s="24" t="s">
        <v>23</v>
      </c>
      <c r="C43" s="25" t="s">
        <v>25</v>
      </c>
      <c r="D43" s="26" t="s">
        <v>6</v>
      </c>
      <c r="E43" s="26">
        <v>2688.32</v>
      </c>
      <c r="F43" s="26">
        <v>6506.42</v>
      </c>
      <c r="G43" s="14"/>
      <c r="I43" s="86"/>
      <c r="J43" s="168"/>
      <c r="K43" s="168"/>
      <c r="L43" s="168"/>
      <c r="M43" s="168"/>
      <c r="N43" s="168"/>
      <c r="O43" s="168"/>
      <c r="P43" s="168"/>
      <c r="Q43" s="168"/>
      <c r="R43" s="168"/>
      <c r="S43" s="87"/>
    </row>
    <row r="44" spans="2:19" ht="24.75" customHeight="1" thickBot="1">
      <c r="B44" s="37" t="s">
        <v>36</v>
      </c>
      <c r="C44" s="37" t="s">
        <v>24</v>
      </c>
      <c r="D44" s="38" t="s">
        <v>6</v>
      </c>
      <c r="E44" s="38">
        <v>4533.84</v>
      </c>
      <c r="F44" s="38">
        <f>23260.3+F57+F59</f>
        <v>59915.3</v>
      </c>
      <c r="G44" s="39"/>
      <c r="I44" s="86"/>
      <c r="J44" s="90">
        <v>1</v>
      </c>
      <c r="K44" s="90">
        <v>2</v>
      </c>
      <c r="L44" s="90">
        <v>3</v>
      </c>
      <c r="M44" s="90">
        <v>4</v>
      </c>
      <c r="N44" s="90">
        <v>5</v>
      </c>
      <c r="O44" s="90">
        <v>6</v>
      </c>
      <c r="P44" s="90">
        <v>7</v>
      </c>
      <c r="Q44" s="90">
        <v>8</v>
      </c>
      <c r="R44" s="90">
        <v>9</v>
      </c>
      <c r="S44" s="87"/>
    </row>
    <row r="45" spans="2:19" ht="33.75" customHeight="1" thickBot="1" thickTop="1">
      <c r="B45" s="24" t="s">
        <v>131</v>
      </c>
      <c r="C45" s="24" t="s">
        <v>26</v>
      </c>
      <c r="D45" s="26" t="s">
        <v>6</v>
      </c>
      <c r="E45" s="170">
        <f>E51</f>
        <v>3981.65</v>
      </c>
      <c r="F45" s="26">
        <f>F51</f>
        <v>4876.47</v>
      </c>
      <c r="G45" s="26"/>
      <c r="I45" s="91"/>
      <c r="J45" s="88">
        <v>1</v>
      </c>
      <c r="K45" s="215" t="s">
        <v>96</v>
      </c>
      <c r="L45" s="216"/>
      <c r="M45" s="216"/>
      <c r="N45" s="216"/>
      <c r="O45" s="216"/>
      <c r="P45" s="217"/>
      <c r="Q45" s="92">
        <f>Q47+Q49+Q52+Q59</f>
        <v>2323.3</v>
      </c>
      <c r="R45" s="183">
        <f>Q45*100/F88</f>
        <v>1.473700475658982</v>
      </c>
      <c r="S45" s="87"/>
    </row>
    <row r="46" spans="2:19" ht="21" customHeight="1" thickBot="1">
      <c r="B46" s="194"/>
      <c r="C46" s="195"/>
      <c r="D46" s="195"/>
      <c r="E46" s="195"/>
      <c r="F46" s="195"/>
      <c r="G46" s="196"/>
      <c r="I46" s="91"/>
      <c r="J46" s="93" t="s">
        <v>14</v>
      </c>
      <c r="K46" s="218" t="s">
        <v>97</v>
      </c>
      <c r="L46" s="219"/>
      <c r="M46" s="219"/>
      <c r="N46" s="219"/>
      <c r="O46" s="219"/>
      <c r="P46" s="220"/>
      <c r="Q46" s="94"/>
      <c r="R46" s="94"/>
      <c r="S46" s="87"/>
    </row>
    <row r="47" spans="2:19" ht="44.25" customHeight="1" thickBot="1">
      <c r="B47" s="29" t="s">
        <v>132</v>
      </c>
      <c r="C47" s="29" t="s">
        <v>27</v>
      </c>
      <c r="D47" s="30" t="s">
        <v>6</v>
      </c>
      <c r="E47" s="30" t="s">
        <v>15</v>
      </c>
      <c r="F47" s="31"/>
      <c r="G47" s="29"/>
      <c r="I47" s="91"/>
      <c r="J47" s="205"/>
      <c r="K47" s="207" t="s">
        <v>107</v>
      </c>
      <c r="L47" s="160" t="s">
        <v>109</v>
      </c>
      <c r="M47" s="161" t="s">
        <v>150</v>
      </c>
      <c r="N47" s="101" t="s">
        <v>151</v>
      </c>
      <c r="O47" s="102">
        <v>1</v>
      </c>
      <c r="P47" s="102" t="s">
        <v>108</v>
      </c>
      <c r="Q47" s="103">
        <v>887</v>
      </c>
      <c r="R47" s="104"/>
      <c r="S47" s="100"/>
    </row>
    <row r="48" spans="2:19" ht="36" customHeight="1" thickBot="1" thickTop="1">
      <c r="B48" s="10" t="s">
        <v>133</v>
      </c>
      <c r="C48" s="10" t="s">
        <v>28</v>
      </c>
      <c r="D48" s="16" t="s">
        <v>6</v>
      </c>
      <c r="E48" s="16" t="s">
        <v>18</v>
      </c>
      <c r="F48" s="9"/>
      <c r="G48" s="10"/>
      <c r="I48" s="91"/>
      <c r="J48" s="206"/>
      <c r="K48" s="208"/>
      <c r="L48" s="105"/>
      <c r="M48" s="109"/>
      <c r="N48" s="106"/>
      <c r="O48" s="106"/>
      <c r="P48" s="106"/>
      <c r="Q48" s="106"/>
      <c r="R48" s="107"/>
      <c r="S48" s="100"/>
    </row>
    <row r="49" spans="2:19" ht="36.75" customHeight="1" thickBot="1" thickTop="1">
      <c r="B49" s="10" t="s">
        <v>134</v>
      </c>
      <c r="C49" s="11" t="s">
        <v>29</v>
      </c>
      <c r="D49" s="17" t="s">
        <v>6</v>
      </c>
      <c r="E49" s="17" t="s">
        <v>18</v>
      </c>
      <c r="F49" s="15"/>
      <c r="G49" s="11"/>
      <c r="I49" s="110"/>
      <c r="J49" s="231" t="s">
        <v>101</v>
      </c>
      <c r="K49" s="232" t="s">
        <v>107</v>
      </c>
      <c r="L49" s="111" t="s">
        <v>98</v>
      </c>
      <c r="M49" s="112"/>
      <c r="N49" s="111"/>
      <c r="O49" s="113"/>
      <c r="P49" s="113"/>
      <c r="Q49" s="114">
        <f>Q50</f>
        <v>940</v>
      </c>
      <c r="R49" s="115"/>
      <c r="S49" s="116"/>
    </row>
    <row r="50" spans="2:19" ht="52.5" customHeight="1" thickBot="1" thickTop="1">
      <c r="B50" s="10" t="s">
        <v>136</v>
      </c>
      <c r="C50" s="11" t="s">
        <v>30</v>
      </c>
      <c r="D50" s="17" t="s">
        <v>6</v>
      </c>
      <c r="E50" s="17" t="s">
        <v>18</v>
      </c>
      <c r="F50" s="15"/>
      <c r="G50" s="11"/>
      <c r="I50" s="117"/>
      <c r="J50" s="205"/>
      <c r="K50" s="207"/>
      <c r="L50" s="234" t="s">
        <v>109</v>
      </c>
      <c r="M50" s="229" t="s">
        <v>152</v>
      </c>
      <c r="N50" s="144" t="s">
        <v>153</v>
      </c>
      <c r="O50" s="118">
        <v>1</v>
      </c>
      <c r="P50" s="118" t="s">
        <v>108</v>
      </c>
      <c r="Q50" s="119">
        <v>940</v>
      </c>
      <c r="R50" s="104"/>
      <c r="S50" s="116"/>
    </row>
    <row r="51" spans="2:19" ht="43.5" customHeight="1" thickBot="1" thickTop="1">
      <c r="B51" s="10" t="s">
        <v>135</v>
      </c>
      <c r="C51" s="11" t="s">
        <v>31</v>
      </c>
      <c r="D51" s="17" t="s">
        <v>6</v>
      </c>
      <c r="E51" s="17">
        <v>3981.65</v>
      </c>
      <c r="F51" s="15">
        <v>4876.47</v>
      </c>
      <c r="G51" s="11"/>
      <c r="I51" s="117"/>
      <c r="J51" s="205"/>
      <c r="K51" s="207"/>
      <c r="L51" s="230"/>
      <c r="M51" s="230"/>
      <c r="N51" s="105"/>
      <c r="O51" s="106"/>
      <c r="P51" s="106"/>
      <c r="Q51" s="106"/>
      <c r="R51" s="107"/>
      <c r="S51" s="120"/>
    </row>
    <row r="52" spans="2:19" ht="34.5" customHeight="1" thickBot="1">
      <c r="B52" s="12" t="s">
        <v>137</v>
      </c>
      <c r="C52" s="11" t="s">
        <v>32</v>
      </c>
      <c r="D52" s="17" t="s">
        <v>6</v>
      </c>
      <c r="E52" s="17" t="s">
        <v>18</v>
      </c>
      <c r="F52" s="15"/>
      <c r="G52" s="11"/>
      <c r="I52" s="117"/>
      <c r="J52" s="206"/>
      <c r="K52" s="233"/>
      <c r="L52" s="105"/>
      <c r="M52" s="109"/>
      <c r="N52" s="106"/>
      <c r="O52" s="106"/>
      <c r="P52" s="106"/>
      <c r="Q52" s="106"/>
      <c r="R52" s="107"/>
      <c r="S52" s="116"/>
    </row>
    <row r="53" spans="2:19" ht="24.75" customHeight="1" thickBot="1">
      <c r="B53" s="12" t="s">
        <v>138</v>
      </c>
      <c r="C53" s="11" t="s">
        <v>33</v>
      </c>
      <c r="D53" s="17" t="s">
        <v>6</v>
      </c>
      <c r="E53" s="17" t="s">
        <v>18</v>
      </c>
      <c r="F53" s="15"/>
      <c r="G53" s="11"/>
      <c r="I53" s="110"/>
      <c r="J53" s="221" t="s">
        <v>102</v>
      </c>
      <c r="K53" s="224" t="s">
        <v>107</v>
      </c>
      <c r="L53" s="111" t="s">
        <v>98</v>
      </c>
      <c r="M53" s="112"/>
      <c r="N53" s="111"/>
      <c r="O53" s="113"/>
      <c r="P53" s="113"/>
      <c r="Q53" s="114">
        <f>Q54</f>
        <v>361</v>
      </c>
      <c r="R53" s="115"/>
      <c r="S53" s="116"/>
    </row>
    <row r="54" spans="2:19" ht="60" customHeight="1" thickBot="1">
      <c r="B54" s="12" t="s">
        <v>139</v>
      </c>
      <c r="C54" s="11" t="s">
        <v>34</v>
      </c>
      <c r="D54" s="17" t="s">
        <v>6</v>
      </c>
      <c r="E54" s="18" t="s">
        <v>18</v>
      </c>
      <c r="F54" s="15"/>
      <c r="G54" s="11"/>
      <c r="I54" s="117"/>
      <c r="J54" s="222"/>
      <c r="K54" s="225"/>
      <c r="L54" s="227" t="s">
        <v>109</v>
      </c>
      <c r="M54" s="229" t="s">
        <v>157</v>
      </c>
      <c r="N54" s="144" t="s">
        <v>158</v>
      </c>
      <c r="O54" s="118">
        <v>1</v>
      </c>
      <c r="P54" s="118" t="s">
        <v>100</v>
      </c>
      <c r="Q54" s="119">
        <v>361</v>
      </c>
      <c r="R54" s="121"/>
      <c r="S54" s="116"/>
    </row>
    <row r="55" spans="2:19" ht="37.5" customHeight="1" thickBot="1">
      <c r="B55" s="12" t="s">
        <v>140</v>
      </c>
      <c r="C55" s="11" t="s">
        <v>35</v>
      </c>
      <c r="D55" s="17" t="s">
        <v>6</v>
      </c>
      <c r="E55" s="17" t="s">
        <v>18</v>
      </c>
      <c r="F55" s="15"/>
      <c r="G55" s="11"/>
      <c r="I55" s="117"/>
      <c r="J55" s="222"/>
      <c r="K55" s="225"/>
      <c r="L55" s="228"/>
      <c r="M55" s="230"/>
      <c r="N55" s="105"/>
      <c r="O55" s="106"/>
      <c r="P55" s="106"/>
      <c r="Q55" s="106"/>
      <c r="R55" s="122"/>
      <c r="S55" s="120"/>
    </row>
    <row r="56" spans="2:19" ht="37.5" customHeight="1">
      <c r="B56" s="12" t="s">
        <v>141</v>
      </c>
      <c r="C56" s="11" t="s">
        <v>37</v>
      </c>
      <c r="D56" s="17" t="s">
        <v>6</v>
      </c>
      <c r="E56" s="17" t="s">
        <v>15</v>
      </c>
      <c r="F56" s="15"/>
      <c r="G56" s="11"/>
      <c r="I56" s="117"/>
      <c r="J56" s="222"/>
      <c r="K56" s="225"/>
      <c r="L56" s="169"/>
      <c r="M56" s="169"/>
      <c r="N56" s="105"/>
      <c r="O56" s="106"/>
      <c r="P56" s="106"/>
      <c r="Q56" s="106"/>
      <c r="R56" s="122"/>
      <c r="S56" s="120"/>
    </row>
    <row r="57" spans="2:19" ht="34.5" customHeight="1" thickBot="1">
      <c r="B57" s="12" t="s">
        <v>142</v>
      </c>
      <c r="C57" s="11" t="s">
        <v>38</v>
      </c>
      <c r="D57" s="17" t="s">
        <v>6</v>
      </c>
      <c r="E57" s="17">
        <v>552.19</v>
      </c>
      <c r="F57" s="15">
        <v>8555</v>
      </c>
      <c r="G57" s="11"/>
      <c r="I57" s="117"/>
      <c r="J57" s="223"/>
      <c r="K57" s="226"/>
      <c r="L57" s="105"/>
      <c r="M57" s="109"/>
      <c r="N57" s="106"/>
      <c r="O57" s="106"/>
      <c r="P57" s="106"/>
      <c r="Q57" s="106"/>
      <c r="R57" s="122"/>
      <c r="S57" s="116"/>
    </row>
    <row r="58" spans="2:19" ht="38.25" customHeight="1" thickBot="1">
      <c r="B58" s="12" t="s">
        <v>143</v>
      </c>
      <c r="C58" s="11" t="s">
        <v>144</v>
      </c>
      <c r="D58" s="17" t="s">
        <v>6</v>
      </c>
      <c r="E58" s="17">
        <v>552.19</v>
      </c>
      <c r="F58" s="15">
        <v>8555</v>
      </c>
      <c r="G58" s="11"/>
      <c r="I58" s="91"/>
      <c r="J58" s="123"/>
      <c r="K58" s="124"/>
      <c r="L58" s="125"/>
      <c r="M58" s="125"/>
      <c r="N58" s="125"/>
      <c r="O58" s="126"/>
      <c r="P58" s="126"/>
      <c r="Q58" s="127"/>
      <c r="R58" s="128"/>
      <c r="S58" s="108"/>
    </row>
    <row r="59" spans="2:19" ht="32.25" customHeight="1" thickBot="1">
      <c r="B59" s="19" t="s">
        <v>209</v>
      </c>
      <c r="C59" s="20" t="s">
        <v>210</v>
      </c>
      <c r="D59" s="17" t="s">
        <v>6</v>
      </c>
      <c r="E59" s="21"/>
      <c r="F59" s="22">
        <v>28100</v>
      </c>
      <c r="G59" s="20"/>
      <c r="I59" s="91"/>
      <c r="J59" s="129">
        <v>2</v>
      </c>
      <c r="K59" s="215" t="s">
        <v>103</v>
      </c>
      <c r="L59" s="216"/>
      <c r="M59" s="216"/>
      <c r="N59" s="216"/>
      <c r="O59" s="216"/>
      <c r="P59" s="217"/>
      <c r="Q59" s="99">
        <f>Q61</f>
        <v>496.3</v>
      </c>
      <c r="R59" s="121"/>
      <c r="S59" s="87"/>
    </row>
    <row r="60" spans="2:19" ht="24.75" customHeight="1" thickBot="1">
      <c r="B60" s="19"/>
      <c r="C60" s="20"/>
      <c r="D60" s="17"/>
      <c r="E60" s="21"/>
      <c r="F60" s="22"/>
      <c r="G60" s="20"/>
      <c r="I60" s="91"/>
      <c r="J60" s="93" t="s">
        <v>43</v>
      </c>
      <c r="K60" s="236" t="s">
        <v>97</v>
      </c>
      <c r="L60" s="237"/>
      <c r="M60" s="237"/>
      <c r="N60" s="237"/>
      <c r="O60" s="237"/>
      <c r="P60" s="238"/>
      <c r="Q60" s="98"/>
      <c r="R60" s="98"/>
      <c r="S60" s="87"/>
    </row>
    <row r="61" spans="2:19" ht="39.75" customHeight="1" thickBot="1">
      <c r="B61" s="47" t="s">
        <v>39</v>
      </c>
      <c r="C61" s="48" t="s">
        <v>40</v>
      </c>
      <c r="D61" s="23" t="s">
        <v>6</v>
      </c>
      <c r="E61" s="49">
        <f>E42+E43+E44</f>
        <v>26692.05</v>
      </c>
      <c r="F61" s="49">
        <f>F42+F43+F44</f>
        <v>113883.08</v>
      </c>
      <c r="G61" s="48"/>
      <c r="I61" s="91"/>
      <c r="J61" s="231" t="s">
        <v>104</v>
      </c>
      <c r="K61" s="234" t="s">
        <v>154</v>
      </c>
      <c r="L61" s="95" t="s">
        <v>98</v>
      </c>
      <c r="M61" s="96"/>
      <c r="N61" s="95"/>
      <c r="O61" s="97"/>
      <c r="P61" s="98"/>
      <c r="Q61" s="99">
        <f>Q62</f>
        <v>496.3</v>
      </c>
      <c r="R61" s="99"/>
      <c r="S61" s="100"/>
    </row>
    <row r="62" spans="2:19" ht="54.75" customHeight="1" thickBot="1" thickTop="1">
      <c r="B62" s="186" t="s">
        <v>72</v>
      </c>
      <c r="C62" s="188" t="s">
        <v>42</v>
      </c>
      <c r="D62" s="186" t="s">
        <v>5</v>
      </c>
      <c r="E62" s="190" t="s">
        <v>207</v>
      </c>
      <c r="F62" s="191"/>
      <c r="G62" s="184" t="s">
        <v>13</v>
      </c>
      <c r="I62" s="91"/>
      <c r="J62" s="205"/>
      <c r="K62" s="239"/>
      <c r="L62" s="234" t="s">
        <v>99</v>
      </c>
      <c r="M62" s="234" t="s">
        <v>155</v>
      </c>
      <c r="N62" s="101" t="s">
        <v>156</v>
      </c>
      <c r="O62" s="102"/>
      <c r="P62" s="102" t="s">
        <v>100</v>
      </c>
      <c r="Q62" s="103">
        <v>496.3</v>
      </c>
      <c r="R62" s="121"/>
      <c r="S62" s="100"/>
    </row>
    <row r="63" spans="2:19" ht="24.75" customHeight="1" thickBot="1">
      <c r="B63" s="187"/>
      <c r="C63" s="189"/>
      <c r="D63" s="187"/>
      <c r="E63" s="42" t="s">
        <v>11</v>
      </c>
      <c r="F63" s="43" t="s">
        <v>10</v>
      </c>
      <c r="G63" s="185"/>
      <c r="I63" s="91"/>
      <c r="J63" s="205"/>
      <c r="K63" s="239"/>
      <c r="L63" s="230"/>
      <c r="M63" s="230"/>
      <c r="N63" s="105"/>
      <c r="O63" s="106"/>
      <c r="P63" s="106"/>
      <c r="Q63" s="106"/>
      <c r="R63" s="122"/>
      <c r="S63" s="108"/>
    </row>
    <row r="64" spans="2:19" ht="24.75" customHeight="1" thickBot="1" thickTop="1">
      <c r="B64" s="27" t="s">
        <v>43</v>
      </c>
      <c r="C64" s="34" t="s">
        <v>44</v>
      </c>
      <c r="D64" s="17" t="s">
        <v>6</v>
      </c>
      <c r="E64" s="27" t="s">
        <v>18</v>
      </c>
      <c r="F64" s="27"/>
      <c r="G64" s="28"/>
      <c r="I64" s="91"/>
      <c r="J64" s="206"/>
      <c r="K64" s="230"/>
      <c r="L64" s="105"/>
      <c r="M64" s="109"/>
      <c r="N64" s="106"/>
      <c r="O64" s="106"/>
      <c r="P64" s="106"/>
      <c r="Q64" s="106"/>
      <c r="R64" s="122"/>
      <c r="S64" s="100"/>
    </row>
    <row r="65" spans="2:19" ht="24.75" customHeight="1" thickBot="1">
      <c r="B65" s="32" t="s">
        <v>45</v>
      </c>
      <c r="C65" s="35" t="s">
        <v>145</v>
      </c>
      <c r="D65" s="17" t="s">
        <v>6</v>
      </c>
      <c r="E65" s="32" t="s">
        <v>18</v>
      </c>
      <c r="F65" s="32"/>
      <c r="G65" s="33"/>
      <c r="I65" s="130"/>
      <c r="J65" s="131"/>
      <c r="K65" s="132"/>
      <c r="L65" s="133"/>
      <c r="M65" s="133"/>
      <c r="N65" s="133"/>
      <c r="O65" s="134"/>
      <c r="P65" s="134"/>
      <c r="Q65" s="135"/>
      <c r="R65" s="136"/>
      <c r="S65" s="108"/>
    </row>
    <row r="66" spans="2:19" ht="39.75" customHeight="1">
      <c r="B66" s="32" t="s">
        <v>46</v>
      </c>
      <c r="C66" s="35" t="s">
        <v>47</v>
      </c>
      <c r="D66" s="17" t="s">
        <v>6</v>
      </c>
      <c r="E66" s="32" t="s">
        <v>18</v>
      </c>
      <c r="F66" s="32"/>
      <c r="G66" s="33"/>
      <c r="I66" s="137"/>
      <c r="J66" s="138"/>
      <c r="K66" s="138"/>
      <c r="L66" s="138"/>
      <c r="M66" s="138"/>
      <c r="N66" s="138"/>
      <c r="O66" s="138"/>
      <c r="P66" s="138"/>
      <c r="Q66" s="138"/>
      <c r="R66" s="138"/>
      <c r="S66" s="108"/>
    </row>
    <row r="67" spans="2:19" ht="51" customHeight="1">
      <c r="B67" s="30" t="s">
        <v>48</v>
      </c>
      <c r="C67" s="36" t="s">
        <v>49</v>
      </c>
      <c r="D67" s="17" t="s">
        <v>6</v>
      </c>
      <c r="E67" s="30">
        <f>E69</f>
        <v>2907.24</v>
      </c>
      <c r="F67" s="30">
        <f>F68+F69</f>
        <v>2884.71</v>
      </c>
      <c r="G67" s="31"/>
      <c r="I67" s="137"/>
      <c r="J67" s="139" t="s">
        <v>105</v>
      </c>
      <c r="K67" s="235" t="s">
        <v>106</v>
      </c>
      <c r="L67" s="235"/>
      <c r="M67" s="235"/>
      <c r="N67" s="235"/>
      <c r="O67" s="140"/>
      <c r="P67" s="140"/>
      <c r="Q67" s="140"/>
      <c r="R67" s="140"/>
      <c r="S67" s="141"/>
    </row>
    <row r="68" spans="2:19" ht="24.75" customHeight="1" thickBot="1">
      <c r="B68" s="30" t="s">
        <v>50</v>
      </c>
      <c r="C68" s="36" t="s">
        <v>51</v>
      </c>
      <c r="D68" s="17" t="s">
        <v>6</v>
      </c>
      <c r="E68" s="30" t="s">
        <v>18</v>
      </c>
      <c r="F68" s="30">
        <v>34.04</v>
      </c>
      <c r="G68" s="31"/>
      <c r="I68" s="142"/>
      <c r="J68" s="97"/>
      <c r="K68" s="97"/>
      <c r="L68" s="97"/>
      <c r="M68" s="97"/>
      <c r="N68" s="97"/>
      <c r="O68" s="97"/>
      <c r="P68" s="97"/>
      <c r="Q68" s="97"/>
      <c r="R68" s="97"/>
      <c r="S68" s="143"/>
    </row>
    <row r="69" spans="2:7" ht="24.75" customHeight="1">
      <c r="B69" s="30" t="s">
        <v>52</v>
      </c>
      <c r="C69" s="36" t="s">
        <v>53</v>
      </c>
      <c r="D69" s="17" t="s">
        <v>6</v>
      </c>
      <c r="E69" s="17">
        <v>2907.24</v>
      </c>
      <c r="F69" s="30">
        <v>2850.67</v>
      </c>
      <c r="G69" s="31"/>
    </row>
    <row r="70" spans="2:7" ht="24.75" customHeight="1">
      <c r="B70" s="30" t="s">
        <v>54</v>
      </c>
      <c r="C70" s="36" t="s">
        <v>55</v>
      </c>
      <c r="D70" s="17" t="s">
        <v>6</v>
      </c>
      <c r="E70" s="30" t="s">
        <v>18</v>
      </c>
      <c r="F70" s="30"/>
      <c r="G70" s="31"/>
    </row>
    <row r="71" spans="2:7" ht="24.75" customHeight="1">
      <c r="B71" s="30" t="s">
        <v>56</v>
      </c>
      <c r="C71" s="36" t="s">
        <v>57</v>
      </c>
      <c r="D71" s="17" t="s">
        <v>6</v>
      </c>
      <c r="E71" s="30">
        <v>6133.02</v>
      </c>
      <c r="F71" s="30">
        <v>14950.33</v>
      </c>
      <c r="G71" s="31"/>
    </row>
    <row r="72" spans="2:7" ht="24.75" customHeight="1">
      <c r="B72" s="30" t="s">
        <v>58</v>
      </c>
      <c r="C72" s="36" t="s">
        <v>59</v>
      </c>
      <c r="D72" s="17" t="s">
        <v>6</v>
      </c>
      <c r="E72" s="30" t="s">
        <v>18</v>
      </c>
      <c r="F72" s="30"/>
      <c r="G72" s="31"/>
    </row>
    <row r="73" spans="2:7" ht="24.75" customHeight="1">
      <c r="B73" s="30" t="s">
        <v>146</v>
      </c>
      <c r="C73" s="36" t="s">
        <v>147</v>
      </c>
      <c r="D73" s="17" t="s">
        <v>6</v>
      </c>
      <c r="E73" s="30" t="s">
        <v>15</v>
      </c>
      <c r="F73" s="30"/>
      <c r="G73" s="31"/>
    </row>
    <row r="74" spans="2:7" ht="24.75" customHeight="1">
      <c r="B74" s="30" t="s">
        <v>60</v>
      </c>
      <c r="C74" s="36" t="s">
        <v>148</v>
      </c>
      <c r="D74" s="17" t="s">
        <v>6</v>
      </c>
      <c r="E74" s="30">
        <v>138.05</v>
      </c>
      <c r="F74" s="30">
        <v>2138.75</v>
      </c>
      <c r="G74" s="31"/>
    </row>
    <row r="75" spans="2:7" ht="24.75" customHeight="1">
      <c r="B75" s="30" t="s">
        <v>61</v>
      </c>
      <c r="C75" s="36" t="s">
        <v>62</v>
      </c>
      <c r="D75" s="17" t="s">
        <v>6</v>
      </c>
      <c r="E75" s="30" t="s">
        <v>18</v>
      </c>
      <c r="F75" s="30"/>
      <c r="G75" s="31"/>
    </row>
    <row r="76" spans="2:7" ht="24.75" customHeight="1">
      <c r="B76" s="30" t="s">
        <v>63</v>
      </c>
      <c r="C76" s="36" t="s">
        <v>149</v>
      </c>
      <c r="D76" s="17" t="s">
        <v>6</v>
      </c>
      <c r="E76" s="30" t="s">
        <v>18</v>
      </c>
      <c r="F76" s="30"/>
      <c r="G76" s="31"/>
    </row>
    <row r="77" spans="2:7" ht="24.75" customHeight="1">
      <c r="B77" s="30" t="s">
        <v>64</v>
      </c>
      <c r="C77" s="36" t="s">
        <v>65</v>
      </c>
      <c r="D77" s="17" t="s">
        <v>6</v>
      </c>
      <c r="E77" s="30">
        <v>16136.94</v>
      </c>
      <c r="F77" s="30">
        <v>23793.89</v>
      </c>
      <c r="G77" s="31"/>
    </row>
    <row r="78" spans="2:7" ht="24.75" customHeight="1">
      <c r="B78" s="30" t="s">
        <v>66</v>
      </c>
      <c r="C78" s="36" t="s">
        <v>67</v>
      </c>
      <c r="D78" s="17" t="s">
        <v>6</v>
      </c>
      <c r="E78" s="30" t="s">
        <v>18</v>
      </c>
      <c r="F78" s="30" t="s">
        <v>15</v>
      </c>
      <c r="G78" s="31"/>
    </row>
    <row r="79" spans="2:7" ht="48" customHeight="1">
      <c r="B79" s="30" t="s">
        <v>68</v>
      </c>
      <c r="C79" s="36" t="s">
        <v>69</v>
      </c>
      <c r="D79" s="17" t="s">
        <v>6</v>
      </c>
      <c r="E79" s="30" t="s">
        <v>18</v>
      </c>
      <c r="F79" s="30" t="s">
        <v>15</v>
      </c>
      <c r="G79" s="31"/>
    </row>
    <row r="80" spans="2:7" ht="67.5" customHeight="1">
      <c r="B80" s="30" t="s">
        <v>70</v>
      </c>
      <c r="C80" s="36" t="s">
        <v>71</v>
      </c>
      <c r="D80" s="17" t="s">
        <v>6</v>
      </c>
      <c r="E80" s="30" t="s">
        <v>18</v>
      </c>
      <c r="F80" s="30" t="s">
        <v>15</v>
      </c>
      <c r="G80" s="31"/>
    </row>
    <row r="81" spans="2:7" ht="34.5" customHeight="1" thickBot="1">
      <c r="B81" s="44" t="s">
        <v>72</v>
      </c>
      <c r="C81" s="176" t="s">
        <v>73</v>
      </c>
      <c r="D81" s="175" t="s">
        <v>6</v>
      </c>
      <c r="E81" s="175">
        <f>E67+E71+E74+E77</f>
        <v>25315.25</v>
      </c>
      <c r="F81" s="175">
        <f>F67+F71+F74+F77</f>
        <v>43767.68</v>
      </c>
      <c r="G81" s="176"/>
    </row>
    <row r="82" spans="2:7" ht="34.5" customHeight="1" thickBot="1" thickTop="1">
      <c r="B82" s="171" t="s">
        <v>159</v>
      </c>
      <c r="C82" s="181" t="s">
        <v>160</v>
      </c>
      <c r="D82" s="179"/>
      <c r="E82" s="179"/>
      <c r="F82" s="179"/>
      <c r="G82" s="180"/>
    </row>
    <row r="83" spans="2:7" ht="34.5" customHeight="1" thickBot="1" thickTop="1">
      <c r="B83" s="182" t="s">
        <v>166</v>
      </c>
      <c r="C83" s="178" t="s">
        <v>161</v>
      </c>
      <c r="D83" s="177" t="s">
        <v>6</v>
      </c>
      <c r="E83" s="177">
        <f>E61</f>
        <v>26692.05</v>
      </c>
      <c r="F83" s="177">
        <f>F61</f>
        <v>113883.08</v>
      </c>
      <c r="G83" s="178"/>
    </row>
    <row r="84" spans="2:7" ht="34.5" customHeight="1" thickBot="1" thickTop="1">
      <c r="B84" s="171" t="s">
        <v>167</v>
      </c>
      <c r="C84" s="172" t="s">
        <v>162</v>
      </c>
      <c r="D84" s="177" t="s">
        <v>6</v>
      </c>
      <c r="E84" s="173">
        <f>E81</f>
        <v>25315.25</v>
      </c>
      <c r="F84" s="173">
        <f>F81</f>
        <v>43767.68</v>
      </c>
      <c r="G84" s="172"/>
    </row>
    <row r="85" spans="2:7" ht="34.5" customHeight="1" thickBot="1" thickTop="1">
      <c r="B85" s="171" t="s">
        <v>168</v>
      </c>
      <c r="C85" s="172" t="s">
        <v>163</v>
      </c>
      <c r="D85" s="177" t="s">
        <v>6</v>
      </c>
      <c r="E85" s="173">
        <v>17387.43</v>
      </c>
      <c r="F85" s="174"/>
      <c r="G85" s="172"/>
    </row>
    <row r="86" spans="2:7" ht="34.5" customHeight="1" thickBot="1" thickTop="1">
      <c r="B86" s="171" t="s">
        <v>169</v>
      </c>
      <c r="C86" s="172" t="s">
        <v>164</v>
      </c>
      <c r="D86" s="177" t="s">
        <v>6</v>
      </c>
      <c r="E86" s="173"/>
      <c r="F86" s="174"/>
      <c r="G86" s="172"/>
    </row>
    <row r="87" spans="2:7" ht="34.5" customHeight="1" thickBot="1" thickTop="1">
      <c r="B87" s="171" t="s">
        <v>170</v>
      </c>
      <c r="C87" s="172" t="s">
        <v>165</v>
      </c>
      <c r="D87" s="177" t="s">
        <v>6</v>
      </c>
      <c r="E87" s="173">
        <v>121.01</v>
      </c>
      <c r="F87" s="174"/>
      <c r="G87" s="172"/>
    </row>
    <row r="88" spans="2:7" ht="34.5" customHeight="1" thickBot="1" thickTop="1">
      <c r="B88" s="44"/>
      <c r="C88" s="45" t="s">
        <v>171</v>
      </c>
      <c r="D88" s="46" t="s">
        <v>6</v>
      </c>
      <c r="E88" s="46">
        <f>E83+E84+E85-E87</f>
        <v>69273.72000000002</v>
      </c>
      <c r="F88" s="46">
        <f>F83+F84+F85-F87</f>
        <v>157650.76</v>
      </c>
      <c r="G88" s="45"/>
    </row>
    <row r="89" spans="2:7" ht="104.25" customHeight="1" thickBot="1" thickTop="1">
      <c r="B89" s="171" t="s">
        <v>172</v>
      </c>
      <c r="C89" s="172" t="s">
        <v>173</v>
      </c>
      <c r="D89" s="177" t="s">
        <v>174</v>
      </c>
      <c r="E89" s="173" t="s">
        <v>174</v>
      </c>
      <c r="F89" s="174" t="s">
        <v>174</v>
      </c>
      <c r="G89" s="172"/>
    </row>
    <row r="90" spans="2:7" ht="34.5" customHeight="1" thickBot="1" thickTop="1">
      <c r="B90" s="171" t="s">
        <v>39</v>
      </c>
      <c r="C90" s="172" t="s">
        <v>175</v>
      </c>
      <c r="D90" s="177" t="s">
        <v>108</v>
      </c>
      <c r="E90" s="173"/>
      <c r="F90" s="174"/>
      <c r="G90" s="172"/>
    </row>
    <row r="91" spans="2:7" ht="34.5" customHeight="1" thickBot="1" thickTop="1">
      <c r="B91" s="171" t="s">
        <v>72</v>
      </c>
      <c r="C91" s="172" t="s">
        <v>177</v>
      </c>
      <c r="D91" s="177" t="s">
        <v>178</v>
      </c>
      <c r="E91" s="173"/>
      <c r="F91" s="174"/>
      <c r="G91" s="172"/>
    </row>
    <row r="92" spans="2:7" ht="34.5" customHeight="1" thickBot="1" thickTop="1">
      <c r="B92" s="171" t="s">
        <v>179</v>
      </c>
      <c r="C92" s="172" t="s">
        <v>180</v>
      </c>
      <c r="D92" s="177" t="s">
        <v>181</v>
      </c>
      <c r="E92" s="173"/>
      <c r="F92" s="174"/>
      <c r="G92" s="172"/>
    </row>
    <row r="93" spans="2:7" ht="34.5" customHeight="1" thickBot="1" thickTop="1">
      <c r="B93" s="171" t="s">
        <v>159</v>
      </c>
      <c r="C93" s="172" t="s">
        <v>182</v>
      </c>
      <c r="D93" s="177" t="s">
        <v>183</v>
      </c>
      <c r="E93" s="173">
        <v>4401.565</v>
      </c>
      <c r="F93" s="174">
        <v>4401.565</v>
      </c>
      <c r="G93" s="172"/>
    </row>
    <row r="94" spans="2:7" ht="53.25" customHeight="1" thickBot="1" thickTop="1">
      <c r="B94" s="171" t="s">
        <v>184</v>
      </c>
      <c r="C94" s="172" t="s">
        <v>185</v>
      </c>
      <c r="D94" s="177" t="s">
        <v>183</v>
      </c>
      <c r="E94" s="173"/>
      <c r="F94" s="174"/>
      <c r="G94" s="172"/>
    </row>
    <row r="95" spans="2:7" ht="34.5" customHeight="1" thickBot="1" thickTop="1">
      <c r="B95" s="171" t="s">
        <v>172</v>
      </c>
      <c r="C95" s="172" t="s">
        <v>186</v>
      </c>
      <c r="D95" s="177" t="s">
        <v>183</v>
      </c>
      <c r="E95" s="173"/>
      <c r="F95" s="174"/>
      <c r="G95" s="172"/>
    </row>
    <row r="96" spans="2:7" ht="39.75" customHeight="1" thickBot="1" thickTop="1">
      <c r="B96" s="171" t="s">
        <v>187</v>
      </c>
      <c r="C96" s="172" t="s">
        <v>188</v>
      </c>
      <c r="D96" s="177" t="s">
        <v>183</v>
      </c>
      <c r="E96" s="173"/>
      <c r="F96" s="174"/>
      <c r="G96" s="172"/>
    </row>
    <row r="97" spans="2:7" ht="34.5" customHeight="1" thickBot="1" thickTop="1">
      <c r="B97" s="171" t="s">
        <v>189</v>
      </c>
      <c r="C97" s="172" t="s">
        <v>190</v>
      </c>
      <c r="D97" s="177" t="s">
        <v>191</v>
      </c>
      <c r="E97" s="173"/>
      <c r="F97" s="174"/>
      <c r="G97" s="172"/>
    </row>
    <row r="98" spans="2:7" ht="34.5" customHeight="1" thickBot="1" thickTop="1">
      <c r="B98" s="171" t="s">
        <v>192</v>
      </c>
      <c r="C98" s="172" t="s">
        <v>193</v>
      </c>
      <c r="D98" s="177" t="s">
        <v>191</v>
      </c>
      <c r="E98" s="173"/>
      <c r="F98" s="174"/>
      <c r="G98" s="172"/>
    </row>
    <row r="99" spans="2:7" ht="34.5" customHeight="1" thickBot="1" thickTop="1">
      <c r="B99" s="171">
        <v>6</v>
      </c>
      <c r="C99" s="172" t="s">
        <v>194</v>
      </c>
      <c r="D99" s="177" t="s">
        <v>195</v>
      </c>
      <c r="E99" s="173"/>
      <c r="F99" s="174"/>
      <c r="G99" s="172"/>
    </row>
    <row r="100" spans="2:7" ht="34.5" customHeight="1" thickBot="1" thickTop="1">
      <c r="B100" s="171">
        <v>7</v>
      </c>
      <c r="C100" s="172" t="s">
        <v>196</v>
      </c>
      <c r="D100" s="177" t="s">
        <v>6</v>
      </c>
      <c r="E100" s="173"/>
      <c r="F100" s="174"/>
      <c r="G100" s="172"/>
    </row>
    <row r="101" spans="2:7" ht="34.5" customHeight="1" thickBot="1" thickTop="1">
      <c r="B101" s="171" t="s">
        <v>197</v>
      </c>
      <c r="C101" s="172" t="s">
        <v>198</v>
      </c>
      <c r="D101" s="177" t="s">
        <v>6</v>
      </c>
      <c r="E101" s="173"/>
      <c r="F101" s="174"/>
      <c r="G101" s="172"/>
    </row>
    <row r="102" spans="2:7" ht="34.5" customHeight="1" thickBot="1" thickTop="1">
      <c r="B102" s="171" t="s">
        <v>199</v>
      </c>
      <c r="C102" s="172" t="s">
        <v>200</v>
      </c>
      <c r="D102" s="177" t="s">
        <v>195</v>
      </c>
      <c r="E102" s="173">
        <v>2.44</v>
      </c>
      <c r="F102" s="174">
        <v>2.26</v>
      </c>
      <c r="G102" s="172"/>
    </row>
    <row r="103" spans="2:11" ht="15" thickTop="1">
      <c r="B103" s="3"/>
      <c r="C103" s="4"/>
      <c r="D103" s="4"/>
      <c r="E103" s="4"/>
      <c r="F103" s="4"/>
      <c r="G103" s="4"/>
      <c r="H103" s="4"/>
      <c r="I103" s="4"/>
      <c r="J103" s="4"/>
      <c r="K103" s="4"/>
    </row>
    <row r="104" spans="2:41" ht="14.25"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2:41" ht="14.25"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2:41" ht="14.25"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2:41" ht="14.25"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2:41" ht="14.25"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2:41" ht="14.25"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</sheetData>
  <sheetProtection/>
  <mergeCells count="32">
    <mergeCell ref="K67:N67"/>
    <mergeCell ref="K59:P59"/>
    <mergeCell ref="K60:P60"/>
    <mergeCell ref="J61:J64"/>
    <mergeCell ref="K61:K64"/>
    <mergeCell ref="L62:L63"/>
    <mergeCell ref="M62:M63"/>
    <mergeCell ref="J53:J57"/>
    <mergeCell ref="K53:K57"/>
    <mergeCell ref="L54:L55"/>
    <mergeCell ref="M54:M55"/>
    <mergeCell ref="J49:J52"/>
    <mergeCell ref="K49:K52"/>
    <mergeCell ref="L50:L51"/>
    <mergeCell ref="M50:M51"/>
    <mergeCell ref="E36:F36"/>
    <mergeCell ref="J47:J48"/>
    <mergeCell ref="K47:K48"/>
    <mergeCell ref="I36:S36"/>
    <mergeCell ref="I37:S37"/>
    <mergeCell ref="K45:P45"/>
    <mergeCell ref="K46:P46"/>
    <mergeCell ref="G62:G63"/>
    <mergeCell ref="B62:B63"/>
    <mergeCell ref="C62:C63"/>
    <mergeCell ref="D62:D63"/>
    <mergeCell ref="E62:F62"/>
    <mergeCell ref="G36:G37"/>
    <mergeCell ref="B46:G46"/>
    <mergeCell ref="B36:B37"/>
    <mergeCell ref="C36:C37"/>
    <mergeCell ref="D36:D37"/>
  </mergeCells>
  <printOptions/>
  <pageMargins left="0.75" right="0.75" top="1" bottom="1" header="0.5" footer="0.5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14"/>
  <sheetViews>
    <sheetView tabSelected="1" zoomScalePageLayoutView="0" workbookViewId="0" topLeftCell="A1">
      <selection activeCell="H11" sqref="H11"/>
    </sheetView>
  </sheetViews>
  <sheetFormatPr defaultColWidth="9.00390625" defaultRowHeight="12.75"/>
  <sheetData>
    <row r="1" spans="1:42" ht="41.25" customHeight="1">
      <c r="A1" s="240" t="s">
        <v>211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</row>
    <row r="2" spans="1:96" ht="147.75" customHeight="1">
      <c r="A2" s="240" t="s">
        <v>212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3"/>
      <c r="T2" s="243"/>
      <c r="U2" s="243"/>
      <c r="V2" s="243"/>
      <c r="W2" s="243"/>
      <c r="X2" s="243"/>
      <c r="Y2" s="243"/>
      <c r="Z2" s="243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</row>
    <row r="3" spans="1:96" ht="50.25" customHeight="1">
      <c r="A3" s="240" t="s">
        <v>213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</row>
    <row r="4" spans="1:96" ht="46.5" customHeight="1">
      <c r="A4" s="240" t="s">
        <v>214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</row>
    <row r="5" spans="1:96" ht="18.75">
      <c r="A5" s="240" t="s">
        <v>215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1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</row>
    <row r="6" spans="1:96" ht="44.25" customHeight="1">
      <c r="A6" s="240" t="s">
        <v>216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</row>
    <row r="7" spans="1:96" ht="18.75">
      <c r="A7" s="244"/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  <c r="Z7" s="241"/>
      <c r="AA7" s="241"/>
      <c r="AB7" s="241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</row>
    <row r="8" spans="1:96" ht="18.75">
      <c r="A8" s="244"/>
      <c r="B8" s="241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</row>
    <row r="9" spans="1:96" ht="18.75">
      <c r="A9" s="241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1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</row>
    <row r="10" spans="1:96" ht="18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</row>
    <row r="11" spans="1:96" ht="18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</row>
    <row r="12" spans="1:96" ht="18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</row>
    <row r="13" spans="1:96" ht="18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</row>
    <row r="14" spans="1:96" ht="18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</row>
  </sheetData>
  <sheetProtection/>
  <mergeCells count="6">
    <mergeCell ref="A1:R1"/>
    <mergeCell ref="A2:R2"/>
    <mergeCell ref="A3:R3"/>
    <mergeCell ref="A4:R4"/>
    <mergeCell ref="A5:R5"/>
    <mergeCell ref="A6:R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Немешаева Яна Сергеевна</cp:lastModifiedBy>
  <dcterms:created xsi:type="dcterms:W3CDTF">2012-06-09T06:48:53Z</dcterms:created>
  <dcterms:modified xsi:type="dcterms:W3CDTF">2019-11-06T07:19:38Z</dcterms:modified>
  <cp:category/>
  <cp:version/>
  <cp:contentType/>
  <cp:contentStatus/>
</cp:coreProperties>
</file>