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2014 ВС 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<sst xmlns="http://schemas.openxmlformats.org/spreadsheetml/2006/main" count="543" uniqueCount="268">
  <si>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</si>
  <si>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Открытое акционерное общество "Северский трубный завод", г.Полевской, 2014-2014 гг.</t>
  </si>
  <si>
    <t>№ п/п</t>
  </si>
  <si>
    <t>Наименование показателя</t>
  </si>
  <si>
    <t>Единица измерения</t>
  </si>
  <si>
    <t>Значение</t>
  </si>
  <si>
    <t>Вид регулируемой деятельности</t>
  </si>
  <si>
    <t>x</t>
  </si>
  <si>
    <t>Водоснабжение (подъем, очистка, транспортировка)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</si>
  <si>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</si>
  <si>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</si>
  <si>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</si>
  <si>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</si>
  <si>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</si>
  <si>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</si>
  <si>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</si>
  <si>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</si>
  <si>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</si>
  <si>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руб.</t>
  </si>
  <si>
    <t>объем приобретенной электрической энергии</t>
  </si>
  <si>
    <t>тыс.кВт*ч</t>
  </si>
  <si>
    <t>Расходы на химреагенты, используемые в технологическом процессе: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</si>
  <si>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</si>
  <si>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</si>
  <si>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</si>
  <si>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</si>
  <si>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</si>
  <si>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</si>
  <si>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</si>
  <si>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</si>
  <si>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</si>
  <si>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</si>
  <si>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</si>
  <si>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</si>
  <si>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</si>
  <si>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</si>
  <si>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</si>
  <si>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</si>
  <si>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</si>
  <si>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</si>
  <si>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</si>
  <si>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</si>
  <si>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</si>
  <si>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</si>
  <si>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</si>
  <si>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</si>
  <si>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</si>
  <si>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</si>
  <si>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средств, в том числе: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</si>
  <si>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</si>
  <si>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</si>
  <si>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Расходы на техническое обслуживание основных производственных средств, в том числе:</t>
  </si>
  <si>
    <t>заработная плата ремонтного персонала</t>
  </si>
  <si>
    <t>среднемесячная оплата труда рабочего 1 разряда (в случае отсутствия тарифной сетки - средняя оплата труда рабочих)</t>
  </si>
  <si>
    <t>численность ремонтного персонала на конец отчетного периода</t>
  </si>
  <si>
    <t>чел.</t>
  </si>
  <si>
    <t>отчисления на соц.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</si>
  <si>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</si>
  <si>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</si>
  <si>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 xml:space="preserve">Чистая прибыль по регулируемому виду деятельности, в том числе: 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</si>
  <si>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</si>
  <si>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Поднято воды, в том числе: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</si>
  <si>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</si>
  <si>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</si>
  <si>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</si>
  <si>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 том числе:</t>
  </si>
  <si>
    <t>Объем воды, пропущенной через очистные сооружения</t>
  </si>
  <si>
    <t>Объем отпущенной потребителям воды, в том числе:</t>
  </si>
  <si>
    <t>по приборам учета</t>
  </si>
  <si>
    <t>по нормативам потребления (расчетным методом)</t>
  </si>
  <si>
    <t>Потери воды в сетях (от забора воды), в том числе:</t>
  </si>
  <si>
    <t>%</t>
  </si>
  <si>
    <t>нормативные</t>
  </si>
  <si>
    <t>фактические (разница между забором и реализацией)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</si>
  <si>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</si>
  <si>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</si>
  <si>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</si>
  <si>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</si>
  <si>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</si>
  <si>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</si>
  <si>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сеть, в том числе:</t>
  </si>
  <si>
    <t>кВт·ч/куб.м</t>
  </si>
  <si>
    <t>забор воды</t>
  </si>
  <si>
    <t>очистка</t>
  </si>
  <si>
    <t>транспортировка</t>
  </si>
  <si>
    <t>Расход воды на собственные нужды</t>
  </si>
  <si>
    <t>в том числе хозяйственно-бытовые</t>
  </si>
  <si>
    <t>Показатели использования производственных объектов (по объему перекачки) по отношению к пиковому дню отчетного года</t>
  </si>
  <si>
    <t>Комментарии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</si>
  <si>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</si>
  <si>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</si>
  <si>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3.1.</t>
  </si>
  <si>
    <t>3.1.1.</t>
  </si>
  <si>
    <t>3.1.2.</t>
  </si>
  <si>
    <t>3.1.3.</t>
  </si>
  <si>
    <t>3.2.</t>
  </si>
  <si>
    <t>3.2.1.</t>
  </si>
  <si>
    <t>3.2.2.</t>
  </si>
  <si>
    <t>3.3.</t>
  </si>
  <si>
    <t>3.3.1.</t>
  </si>
  <si>
    <t>3.4.</t>
  </si>
  <si>
    <t>3.5.</t>
  </si>
  <si>
    <t>3.6.</t>
  </si>
  <si>
    <t>3.7.</t>
  </si>
  <si>
    <t>3.8.</t>
  </si>
  <si>
    <t>3.8.1.</t>
  </si>
  <si>
    <t>3.8.2.</t>
  </si>
  <si>
    <t>3.9.</t>
  </si>
  <si>
    <t>3.9.1.</t>
  </si>
  <si>
    <t>3.9.2.</t>
  </si>
  <si>
    <t>3.10.</t>
  </si>
  <si>
    <t>3.10.1.</t>
  </si>
  <si>
    <t>3.10.2.</t>
  </si>
  <si>
    <t>3.11.</t>
  </si>
  <si>
    <t>3.11.1.</t>
  </si>
  <si>
    <t>3.11.2.</t>
  </si>
  <si>
    <t>3.11.3.</t>
  </si>
  <si>
    <t>3.11.4.</t>
  </si>
  <si>
    <t>3.12.</t>
  </si>
  <si>
    <t>5.1.</t>
  </si>
  <si>
    <t>6.1.</t>
  </si>
  <si>
    <t>6.2.</t>
  </si>
  <si>
    <t>7.1.</t>
  </si>
  <si>
    <t>7.2.</t>
  </si>
  <si>
    <t>9.1.</t>
  </si>
  <si>
    <t>9.2.</t>
  </si>
  <si>
    <t>10.1.</t>
  </si>
  <si>
    <t>10.2.</t>
  </si>
  <si>
    <t>15.1.</t>
  </si>
  <si>
    <t>15.2.</t>
  </si>
  <si>
    <t>15.3.</t>
  </si>
  <si>
    <t>16.1.</t>
  </si>
  <si>
    <t>(в части регулируемой деятельности) (Холодное водоснабжение- вода питьевая)</t>
  </si>
  <si>
    <t>ХВС ПКУ</t>
  </si>
  <si>
    <t>Водоснабжение (подъем, очистка)</t>
  </si>
  <si>
    <t>ХВС Подъем+Очистка</t>
  </si>
  <si>
    <t>Анкета</t>
  </si>
  <si>
    <t>Наименование</t>
  </si>
  <si>
    <t>«Северский трубный завод», ОАО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</si>
  <si>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</si>
  <si>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</si>
  <si>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</si>
  <si>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</si>
  <si>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</si>
  <si>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</si>
  <si>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</si>
  <si>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</si>
  <si>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</si>
  <si>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</si>
  <si>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</si>
  <si>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</si>
  <si>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623338, Свердловская область, г.Полевской, Вершинина д.7</t>
  </si>
  <si>
    <t>623338, Свердловская область, г.Полевской, Вершининад.7</t>
  </si>
  <si>
    <t>http://www.tmk-group.ru/stz_vod.php</t>
  </si>
  <si>
    <t>Форма 2.1.</t>
  </si>
  <si>
    <t>Зуев Михаил Васильевич</t>
  </si>
  <si>
    <t>Ф.И.О. управляющего директора</t>
  </si>
  <si>
    <t>Адрес электронной почты</t>
  </si>
  <si>
    <t>Режим работы</t>
  </si>
  <si>
    <t>С 8-00 до 17-00 Пн-Чт; С 8-00 до 16-00 Пт</t>
  </si>
  <si>
    <t>Контактные телефоны</t>
  </si>
  <si>
    <t>8(343 50) 3-53-36; 3-57-63</t>
  </si>
  <si>
    <t>Холодное водоснабжение</t>
  </si>
  <si>
    <t>Протяженность водопроводных сетей, км</t>
  </si>
  <si>
    <t>Форма 2.2.</t>
  </si>
  <si>
    <t>Информация о тарифе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</si>
  <si>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</si>
  <si>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</si>
  <si>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</si>
  <si>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Наименование органа регулирования, принявшего решение об установлении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</si>
  <si>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</si>
  <si>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</si>
  <si>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</si>
  <si>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</si>
  <si>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</si>
  <si>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</si>
  <si>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</si>
  <si>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</si>
  <si>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</si>
  <si>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</si>
  <si>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</si>
  <si>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</si>
  <si>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</si>
  <si>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</si>
  <si>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</si>
  <si>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</si>
  <si>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</si>
  <si>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</si>
  <si>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</si>
  <si>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8</t>
  </si>
  <si>
    <t>11</t>
  </si>
  <si>
    <t>14</t>
  </si>
  <si>
    <t>15</t>
  </si>
  <si>
    <t>16</t>
  </si>
  <si>
    <t>17</t>
  </si>
  <si>
    <t>18</t>
  </si>
  <si>
    <t>19</t>
  </si>
  <si>
    <t>20</t>
  </si>
  <si>
    <t>01.01.2014</t>
  </si>
  <si>
    <t>30.06.2014</t>
  </si>
  <si>
    <t>13.12.2013</t>
  </si>
  <si>
    <t>127-ПК</t>
  </si>
  <si>
    <t>РЭК СО</t>
  </si>
  <si>
    <t>01.07.2014</t>
  </si>
  <si>
    <t>31.12.2014</t>
  </si>
  <si>
    <t>Тариф без сети</t>
  </si>
  <si>
    <t>Форма 2.7.</t>
  </si>
  <si>
    <t xml:space="preserve">      Стандарты раскрытия информации в сфере водоснабжения, утвержденные постановлением </t>
  </si>
  <si>
    <t>Правительства РФ от 17.01.2013г. № 6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</si>
  <si>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</si>
  <si>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</si>
  <si>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</si>
  <si>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</si>
  <si>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</si>
  <si>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</si>
  <si>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</si>
  <si>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</si>
  <si>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</si>
  <si>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</si>
  <si>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</si>
  <si>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прочее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</si>
  <si>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</si>
  <si>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торги/аукционы</t>
  </si>
  <si>
    <t>шт</t>
  </si>
  <si>
    <t>1.1.</t>
  </si>
  <si>
    <t>1.1.1.</t>
  </si>
  <si>
    <t>смета 999</t>
  </si>
  <si>
    <t>Ремонт скорого фильтра № 3 блока очистки №2 ФСПВ"Маяк"</t>
  </si>
  <si>
    <t xml:space="preserve"> </t>
  </si>
  <si>
    <t>1.1.2.</t>
  </si>
  <si>
    <t>смета 104</t>
  </si>
  <si>
    <t>Ремонт строительных конструкций здания склада хлора ФСПВ"Маяк" по результатам ЭПБ</t>
  </si>
  <si>
    <t>ОАО"УралНИИАС"</t>
  </si>
  <si>
    <t>1.1.3.</t>
  </si>
  <si>
    <t>смета 990</t>
  </si>
  <si>
    <t>Ремонт стыков между стеновыми панелями здания насосной 2 подъема ФСПВ "Маяк"</t>
  </si>
  <si>
    <t>1.1.4.</t>
  </si>
  <si>
    <t>ООО СКБ "Мысль"</t>
  </si>
  <si>
    <t>0702/13 от 07.02.13г.</t>
  </si>
  <si>
    <t>Антикоррозийная защита баков ОХА реагентоного хозяйства блока очистки № 2 ФСПВ "Маяк"</t>
  </si>
  <si>
    <t>2.1.</t>
  </si>
  <si>
    <t>2.1.2.</t>
  </si>
  <si>
    <t>ООО Новые технологии</t>
  </si>
  <si>
    <t>117/5-106/499 от 23.03.12г.</t>
  </si>
  <si>
    <t>Проведение ОПИ по применению диоксида хлора в технологии по обеззараживанию питьевой воды в блоке очистки № 2</t>
  </si>
  <si>
    <t>ООО" ДиаГэн"</t>
  </si>
  <si>
    <t>4-2011/7 от 01.11.11г.</t>
  </si>
  <si>
    <t>Измерение расхода воды</t>
  </si>
  <si>
    <t>2.1.1.</t>
  </si>
  <si>
    <t>Тариф указан на полный комплекс услуг</t>
  </si>
  <si>
    <t>Форма 2.6.      Информация о тарифах на подключение к централизованной системе водоснабжения</t>
  </si>
  <si>
    <t>Реквизиты ( дата, номер) решения об утверждении тарифов на подключение к ЦСХВ</t>
  </si>
  <si>
    <t>Величина установленного тарифа на подключение к ЦСХВ</t>
  </si>
  <si>
    <t>3.</t>
  </si>
  <si>
    <t>4.</t>
  </si>
  <si>
    <t>Срок действия установленного тарифа на подключение  к ЦСХВ</t>
  </si>
  <si>
    <t>5.</t>
  </si>
  <si>
    <t>Источник официального опубликования решения об установлении тарифа на подключение к ЦСХВ</t>
  </si>
  <si>
    <t>Наименование органа регулирования тарифов, принявшего решение об утверждении тарифа на подключение к ЦСХВ</t>
  </si>
  <si>
    <t>Форма 2.13.Информация об объемах товаров и услуг, их стоимости и способах приобретения (Питьевое водоснабжение)</t>
  </si>
  <si>
    <t>TalashmanovAV@stw.ru</t>
  </si>
  <si>
    <t>www.pravo.gov66.ru</t>
  </si>
  <si>
    <t>№281 от 20.12.2013г.</t>
  </si>
  <si>
    <t>нет</t>
  </si>
  <si>
    <t xml:space="preserve">  -</t>
  </si>
  <si>
    <t>на 2014 год не утвержден</t>
  </si>
  <si>
    <t>Одноставочный тариф, руб./куб.м с НДС</t>
  </si>
  <si>
    <t>Одноставочный тариф, руб./куб.м, без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</si>
</sst>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9"/>
      <color indexed="55"/>
      <name val="Tahoma"/>
      <family val="2"/>
    </font>
    <font>
      <b/>
      <sz val="12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sz val="12"/>
      <name val="Arial Cyr"/>
      <family val="0"/>
    </font>
    <font>
      <b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tted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Dash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Dashed">
        <color indexed="55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medium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Border="0">
      <alignment horizontal="center" vertical="center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 indent="1"/>
    </xf>
    <xf numFmtId="0" fontId="3" fillId="3" borderId="4" xfId="0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wrapText="1" indent="2"/>
    </xf>
    <xf numFmtId="0" fontId="3" fillId="4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left" wrapText="1" indent="3"/>
    </xf>
    <xf numFmtId="0" fontId="3" fillId="5" borderId="4" xfId="0" applyFont="1" applyFill="1" applyBorder="1" applyAlignment="1">
      <alignment horizontal="center"/>
    </xf>
    <xf numFmtId="4" fontId="3" fillId="5" borderId="4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6" fillId="6" borderId="2" xfId="15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 vertical="top" wrapText="1"/>
    </xf>
    <xf numFmtId="0" fontId="2" fillId="0" borderId="5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3" fillId="7" borderId="6" xfId="21" applyFont="1" applyFill="1" applyBorder="1" applyAlignment="1" applyProtection="1">
      <alignment horizontal="center" vertical="center" wrapText="1"/>
      <protection/>
    </xf>
    <xf numFmtId="0" fontId="0" fillId="7" borderId="7" xfId="22" applyFont="1" applyFill="1" applyBorder="1" applyAlignment="1" applyProtection="1">
      <alignment horizontal="center" vertical="center" wrapText="1"/>
      <protection/>
    </xf>
    <xf numFmtId="0" fontId="3" fillId="7" borderId="7" xfId="22" applyFont="1" applyFill="1" applyBorder="1" applyAlignment="1" applyProtection="1">
      <alignment horizontal="center" vertical="center" wrapText="1"/>
      <protection/>
    </xf>
    <xf numFmtId="49" fontId="12" fillId="2" borderId="5" xfId="18" applyNumberFormat="1" applyFont="1" applyFill="1" applyBorder="1" applyAlignment="1" applyProtection="1">
      <alignment horizontal="center" vertical="center" wrapText="1"/>
      <protection/>
    </xf>
    <xf numFmtId="0" fontId="0" fillId="2" borderId="5" xfId="24" applyNumberFormat="1" applyFont="1" applyFill="1" applyBorder="1" applyAlignment="1" applyProtection="1">
      <alignment horizontal="center" vertical="center" wrapText="1"/>
      <protection/>
    </xf>
    <xf numFmtId="49" fontId="3" fillId="8" borderId="5" xfId="23" applyNumberFormat="1" applyFont="1" applyFill="1" applyBorder="1" applyAlignment="1" applyProtection="1">
      <alignment horizontal="center" vertical="center" wrapText="1"/>
      <protection locked="0"/>
    </xf>
    <xf numFmtId="4" fontId="3" fillId="9" borderId="5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49" fontId="3" fillId="5" borderId="8" xfId="24" applyNumberFormat="1" applyFont="1" applyFill="1" applyBorder="1" applyAlignment="1" applyProtection="1">
      <alignment horizontal="center" vertical="center" wrapText="1"/>
      <protection locked="0"/>
    </xf>
    <xf numFmtId="49" fontId="3" fillId="5" borderId="9" xfId="24" applyNumberFormat="1" applyFont="1" applyFill="1" applyBorder="1" applyAlignment="1" applyProtection="1">
      <alignment horizontal="center" vertical="center" wrapText="1"/>
      <protection locked="0"/>
    </xf>
    <xf numFmtId="49" fontId="3" fillId="9" borderId="10" xfId="15" applyNumberFormat="1" applyFont="1" applyFill="1" applyBorder="1" applyAlignment="1" applyProtection="1">
      <alignment horizontal="center" vertical="center" wrapText="1"/>
      <protection locked="0"/>
    </xf>
    <xf numFmtId="49" fontId="3" fillId="8" borderId="11" xfId="23" applyNumberFormat="1" applyFont="1" applyFill="1" applyBorder="1" applyAlignment="1" applyProtection="1">
      <alignment horizontal="center" vertical="center" wrapText="1"/>
      <protection locked="0"/>
    </xf>
    <xf numFmtId="49" fontId="12" fillId="2" borderId="12" xfId="18" applyNumberFormat="1" applyFont="1" applyFill="1" applyBorder="1" applyAlignment="1" applyProtection="1">
      <alignment horizontal="center" vertical="center" wrapText="1"/>
      <protection/>
    </xf>
    <xf numFmtId="49" fontId="3" fillId="9" borderId="13" xfId="15" applyNumberFormat="1" applyFont="1" applyFill="1" applyBorder="1" applyAlignment="1" applyProtection="1">
      <alignment horizontal="center" vertical="center" wrapText="1"/>
      <protection locked="0"/>
    </xf>
    <xf numFmtId="49" fontId="3" fillId="9" borderId="14" xfId="15" applyNumberFormat="1" applyFont="1" applyFill="1" applyBorder="1" applyAlignment="1" applyProtection="1">
      <alignment horizontal="center" vertical="center" wrapText="1"/>
      <protection locked="0"/>
    </xf>
    <xf numFmtId="49" fontId="3" fillId="9" borderId="15" xfId="1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4" fontId="2" fillId="3" borderId="16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17" xfId="0" applyFont="1" applyFill="1" applyBorder="1" applyAlignment="1">
      <alignment horizontal="left" wrapText="1" indent="1"/>
    </xf>
    <xf numFmtId="0" fontId="3" fillId="0" borderId="17" xfId="0" applyFont="1" applyBorder="1" applyAlignment="1">
      <alignment vertical="top"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5" borderId="19" xfId="0" applyFont="1" applyFill="1" applyBorder="1" applyAlignment="1">
      <alignment horizontal="left" wrapText="1" indent="1"/>
    </xf>
    <xf numFmtId="0" fontId="3" fillId="5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6" fillId="6" borderId="0" xfId="15" applyFill="1" applyAlignment="1">
      <alignment/>
    </xf>
    <xf numFmtId="0" fontId="15" fillId="6" borderId="0" xfId="0" applyFont="1" applyFill="1" applyAlignment="1">
      <alignment/>
    </xf>
    <xf numFmtId="0" fontId="15" fillId="6" borderId="20" xfId="0" applyFont="1" applyFill="1" applyBorder="1" applyAlignment="1">
      <alignment/>
    </xf>
    <xf numFmtId="0" fontId="16" fillId="2" borderId="0" xfId="0" applyFont="1" applyFill="1" applyAlignment="1">
      <alignment/>
    </xf>
    <xf numFmtId="0" fontId="5" fillId="6" borderId="0" xfId="0" applyFont="1" applyFill="1" applyAlignment="1">
      <alignment/>
    </xf>
    <xf numFmtId="0" fontId="3" fillId="6" borderId="2" xfId="0" applyFont="1" applyFill="1" applyBorder="1" applyAlignment="1">
      <alignment horizontal="center"/>
    </xf>
    <xf numFmtId="0" fontId="6" fillId="6" borderId="2" xfId="15" applyFill="1" applyBorder="1" applyAlignment="1">
      <alignment/>
    </xf>
    <xf numFmtId="0" fontId="5" fillId="6" borderId="2" xfId="0" applyFont="1" applyFill="1" applyBorder="1" applyAlignment="1">
      <alignment/>
    </xf>
    <xf numFmtId="0" fontId="15" fillId="6" borderId="2" xfId="0" applyFont="1" applyFill="1" applyBorder="1" applyAlignment="1">
      <alignment/>
    </xf>
    <xf numFmtId="0" fontId="15" fillId="6" borderId="2" xfId="0" applyFont="1" applyFill="1" applyBorder="1" applyAlignment="1">
      <alignment horizontal="center"/>
    </xf>
    <xf numFmtId="0" fontId="15" fillId="6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 wrapText="1" indent="1"/>
    </xf>
    <xf numFmtId="0" fontId="3" fillId="0" borderId="21" xfId="0" applyFont="1" applyBorder="1" applyAlignment="1">
      <alignment vertical="top"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/>
    </xf>
    <xf numFmtId="0" fontId="3" fillId="5" borderId="24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center" wrapText="1"/>
    </xf>
    <xf numFmtId="0" fontId="3" fillId="5" borderId="27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6" fillId="0" borderId="0" xfId="15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top" wrapText="1"/>
    </xf>
    <xf numFmtId="49" fontId="3" fillId="9" borderId="0" xfId="15" applyNumberFormat="1" applyFont="1" applyFill="1" applyBorder="1" applyAlignment="1" applyProtection="1">
      <alignment horizontal="center" vertical="center" wrapText="1"/>
      <protection locked="0"/>
    </xf>
    <xf numFmtId="49" fontId="3" fillId="9" borderId="29" xfId="15" applyNumberFormat="1" applyFont="1" applyFill="1" applyBorder="1" applyAlignment="1" applyProtection="1">
      <alignment horizontal="center" vertical="center" wrapText="1"/>
      <protection locked="0"/>
    </xf>
    <xf numFmtId="49" fontId="3" fillId="8" borderId="13" xfId="23" applyNumberFormat="1" applyFont="1" applyFill="1" applyBorder="1" applyAlignment="1" applyProtection="1">
      <alignment horizontal="center" vertical="center" wrapText="1"/>
      <protection locked="0"/>
    </xf>
    <xf numFmtId="49" fontId="3" fillId="8" borderId="10" xfId="2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32" xfId="0" applyFont="1" applyFill="1" applyBorder="1" applyAlignment="1">
      <alignment horizontal="left" indent="1"/>
    </xf>
    <xf numFmtId="0" fontId="3" fillId="2" borderId="33" xfId="0" applyFont="1" applyFill="1" applyBorder="1" applyAlignment="1">
      <alignment wrapText="1"/>
    </xf>
    <xf numFmtId="0" fontId="3" fillId="2" borderId="34" xfId="0" applyFont="1" applyFill="1" applyBorder="1" applyAlignment="1">
      <alignment horizontal="left" indent="1"/>
    </xf>
    <xf numFmtId="0" fontId="3" fillId="2" borderId="35" xfId="0" applyFont="1" applyFill="1" applyBorder="1" applyAlignment="1">
      <alignment wrapText="1"/>
    </xf>
    <xf numFmtId="16" fontId="3" fillId="2" borderId="36" xfId="0" applyNumberFormat="1" applyFont="1" applyFill="1" applyBorder="1" applyAlignment="1">
      <alignment horizontal="left" indent="1"/>
    </xf>
    <xf numFmtId="0" fontId="3" fillId="2" borderId="37" xfId="0" applyFont="1" applyFill="1" applyBorder="1" applyAlignment="1">
      <alignment horizontal="left" wrapText="1" indent="1"/>
    </xf>
    <xf numFmtId="0" fontId="3" fillId="2" borderId="38" xfId="0" applyFont="1" applyFill="1" applyBorder="1" applyAlignment="1">
      <alignment horizontal="left" indent="1"/>
    </xf>
    <xf numFmtId="0" fontId="3" fillId="2" borderId="31" xfId="0" applyFont="1" applyFill="1" applyBorder="1" applyAlignment="1">
      <alignment wrapText="1"/>
    </xf>
    <xf numFmtId="0" fontId="3" fillId="2" borderId="39" xfId="0" applyFont="1" applyFill="1" applyBorder="1" applyAlignment="1">
      <alignment horizontal="left" wrapText="1" indent="1"/>
    </xf>
    <xf numFmtId="0" fontId="3" fillId="2" borderId="4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 indent="1"/>
    </xf>
    <xf numFmtId="0" fontId="3" fillId="2" borderId="0" xfId="0" applyFont="1" applyFill="1" applyBorder="1" applyAlignment="1">
      <alignment wrapText="1"/>
    </xf>
    <xf numFmtId="0" fontId="3" fillId="0" borderId="6" xfId="21" applyFont="1" applyFill="1" applyBorder="1" applyAlignment="1" applyProtection="1">
      <alignment horizontal="center" vertical="center" wrapText="1"/>
      <protection/>
    </xf>
    <xf numFmtId="0" fontId="0" fillId="0" borderId="7" xfId="21" applyFont="1" applyFill="1" applyBorder="1" applyAlignment="1" applyProtection="1">
      <alignment horizontal="center" vertical="center" wrapText="1"/>
      <protection/>
    </xf>
    <xf numFmtId="49" fontId="12" fillId="0" borderId="5" xfId="18" applyNumberFormat="1" applyFont="1" applyFill="1" applyBorder="1" applyAlignment="1" applyProtection="1">
      <alignment horizontal="center" vertical="center" wrapText="1"/>
      <protection/>
    </xf>
    <xf numFmtId="4" fontId="3" fillId="0" borderId="5" xfId="15" applyNumberFormat="1" applyFont="1" applyFill="1" applyBorder="1" applyAlignment="1" applyProtection="1">
      <alignment horizontal="center" vertical="center" wrapText="1"/>
      <protection/>
    </xf>
    <xf numFmtId="4" fontId="3" fillId="0" borderId="5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center"/>
    </xf>
    <xf numFmtId="0" fontId="6" fillId="0" borderId="5" xfId="15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wrapText="1"/>
    </xf>
    <xf numFmtId="49" fontId="3" fillId="9" borderId="14" xfId="15" applyNumberFormat="1" applyFont="1" applyFill="1" applyBorder="1" applyAlignment="1" applyProtection="1">
      <alignment horizontal="center" vertical="center" wrapText="1"/>
      <protection locked="0"/>
    </xf>
    <xf numFmtId="49" fontId="6" fillId="9" borderId="12" xfId="15" applyNumberFormat="1" applyFill="1" applyBorder="1" applyAlignment="1" applyProtection="1">
      <alignment horizontal="center" vertical="center" wrapText="1"/>
      <protection locked="0"/>
    </xf>
    <xf numFmtId="49" fontId="3" fillId="9" borderId="13" xfId="15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4" applyFont="1" applyFill="1" applyBorder="1" applyAlignment="1" applyProtection="1">
      <alignment horizontal="center" vertical="center" wrapText="1"/>
      <protection/>
    </xf>
    <xf numFmtId="0" fontId="3" fillId="2" borderId="7" xfId="24" applyFont="1" applyFill="1" applyBorder="1" applyAlignment="1" applyProtection="1">
      <alignment horizontal="center" vertical="center" wrapText="1"/>
      <protection/>
    </xf>
    <xf numFmtId="0" fontId="0" fillId="2" borderId="6" xfId="19" applyNumberFormat="1" applyFont="1" applyFill="1" applyBorder="1" applyAlignment="1" applyProtection="1">
      <alignment horizontal="center" vertical="center" wrapText="1"/>
      <protection/>
    </xf>
    <xf numFmtId="0" fontId="3" fillId="7" borderId="6" xfId="22" applyFont="1" applyFill="1" applyBorder="1" applyAlignment="1" applyProtection="1">
      <alignment horizontal="center" vertical="center" wrapText="1"/>
      <protection/>
    </xf>
    <xf numFmtId="0" fontId="3" fillId="7" borderId="7" xfId="22" applyFont="1" applyFill="1" applyBorder="1" applyAlignment="1" applyProtection="1">
      <alignment horizontal="center" vertical="center" wrapText="1"/>
      <protection/>
    </xf>
    <xf numFmtId="0" fontId="0" fillId="7" borderId="6" xfId="20" applyFont="1" applyFill="1" applyBorder="1" applyAlignment="1" applyProtection="1">
      <alignment horizontal="center" vertical="center" wrapText="1"/>
      <protection/>
    </xf>
    <xf numFmtId="0" fontId="3" fillId="7" borderId="6" xfId="20" applyFont="1" applyFill="1" applyBorder="1" applyAlignment="1" applyProtection="1">
      <alignment horizontal="center" vertical="center" wrapText="1"/>
      <protection/>
    </xf>
    <xf numFmtId="0" fontId="3" fillId="7" borderId="7" xfId="20" applyFont="1" applyFill="1" applyBorder="1" applyAlignment="1" applyProtection="1">
      <alignment horizontal="center" vertical="center" wrapText="1"/>
      <protection/>
    </xf>
    <xf numFmtId="0" fontId="3" fillId="0" borderId="6" xfId="18" applyFont="1" applyFill="1" applyBorder="1" applyAlignment="1" applyProtection="1">
      <alignment horizontal="center" vertical="center" wrapText="1"/>
      <protection/>
    </xf>
    <xf numFmtId="0" fontId="3" fillId="0" borderId="7" xfId="18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wrapText="1"/>
    </xf>
    <xf numFmtId="49" fontId="3" fillId="9" borderId="44" xfId="15" applyNumberFormat="1" applyFont="1" applyFill="1" applyBorder="1" applyAlignment="1" applyProtection="1">
      <alignment horizontal="center" vertical="center" wrapText="1"/>
      <protection locked="0"/>
    </xf>
    <xf numFmtId="4" fontId="3" fillId="9" borderId="5" xfId="15" applyNumberFormat="1" applyFont="1" applyFill="1" applyBorder="1" applyAlignment="1" applyProtection="1">
      <alignment horizontal="center" vertical="center" wrapText="1"/>
      <protection/>
    </xf>
    <xf numFmtId="14" fontId="3" fillId="2" borderId="26" xfId="0" applyNumberFormat="1" applyFont="1" applyFill="1" applyBorder="1" applyAlignment="1">
      <alignment horizontal="center"/>
    </xf>
    <xf numFmtId="14" fontId="3" fillId="2" borderId="24" xfId="0" applyNumberFormat="1" applyFont="1" applyFill="1" applyBorder="1" applyAlignment="1">
      <alignment horizontal="center"/>
    </xf>
    <xf numFmtId="14" fontId="3" fillId="2" borderId="25" xfId="0" applyNumberFormat="1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horizontal="center" wrapText="1"/>
    </xf>
    <xf numFmtId="0" fontId="3" fillId="5" borderId="45" xfId="0" applyFont="1" applyFill="1" applyBorder="1" applyAlignment="1">
      <alignment horizontal="center" wrapText="1"/>
    </xf>
    <xf numFmtId="0" fontId="3" fillId="5" borderId="46" xfId="0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2" borderId="47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2" fillId="2" borderId="48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3" fillId="2" borderId="48" xfId="0" applyFont="1" applyFill="1" applyBorder="1" applyAlignment="1">
      <alignment horizontal="left" wrapText="1" indent="1"/>
    </xf>
    <xf numFmtId="0" fontId="3" fillId="2" borderId="49" xfId="0" applyFont="1" applyFill="1" applyBorder="1" applyAlignment="1">
      <alignment horizontal="left" wrapText="1" inden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49" fontId="3" fillId="5" borderId="50" xfId="24" applyNumberFormat="1" applyFont="1" applyFill="1" applyBorder="1" applyAlignment="1" applyProtection="1">
      <alignment horizontal="center" vertical="center" wrapText="1"/>
      <protection locked="0"/>
    </xf>
    <xf numFmtId="49" fontId="3" fillId="5" borderId="8" xfId="24" applyNumberFormat="1" applyFont="1" applyFill="1" applyBorder="1" applyAlignment="1" applyProtection="1">
      <alignment horizontal="center" vertical="center" wrapText="1"/>
      <protection locked="0"/>
    </xf>
    <xf numFmtId="0" fontId="0" fillId="7" borderId="6" xfId="21" applyFont="1" applyFill="1" applyBorder="1" applyAlignment="1" applyProtection="1">
      <alignment horizontal="center" vertical="center" wrapText="1"/>
      <protection/>
    </xf>
    <xf numFmtId="0" fontId="3" fillId="7" borderId="7" xfId="21" applyFont="1" applyFill="1" applyBorder="1" applyAlignment="1" applyProtection="1">
      <alignment horizontal="center" vertical="center" wrapText="1"/>
      <protection/>
    </xf>
    <xf numFmtId="49" fontId="3" fillId="8" borderId="12" xfId="23" applyNumberFormat="1" applyFont="1" applyFill="1" applyBorder="1" applyAlignment="1" applyProtection="1">
      <alignment horizontal="center" vertical="center" wrapText="1"/>
      <protection locked="0"/>
    </xf>
    <xf numFmtId="49" fontId="3" fillId="8" borderId="13" xfId="23" applyNumberFormat="1" applyFont="1" applyFill="1" applyBorder="1" applyAlignment="1" applyProtection="1">
      <alignment horizontal="center" vertical="center" wrapText="1"/>
      <protection locked="0"/>
    </xf>
    <xf numFmtId="49" fontId="3" fillId="9" borderId="51" xfId="15" applyNumberFormat="1" applyFont="1" applyFill="1" applyBorder="1" applyAlignment="1" applyProtection="1">
      <alignment horizontal="center" vertical="center" wrapText="1"/>
      <protection locked="0"/>
    </xf>
    <xf numFmtId="49" fontId="3" fillId="9" borderId="0" xfId="15" applyNumberFormat="1" applyFont="1" applyFill="1" applyBorder="1" applyAlignment="1" applyProtection="1">
      <alignment horizontal="center" vertical="center" wrapText="1"/>
      <protection locked="0"/>
    </xf>
    <xf numFmtId="0" fontId="0" fillId="7" borderId="6" xfId="22" applyFont="1" applyFill="1" applyBorder="1" applyAlignment="1" applyProtection="1">
      <alignment horizontal="center" vertical="center" wrapText="1"/>
      <protection/>
    </xf>
    <xf numFmtId="0" fontId="3" fillId="2" borderId="6" xfId="19" applyNumberFormat="1" applyFont="1" applyFill="1" applyBorder="1" applyAlignment="1" applyProtection="1">
      <alignment horizontal="center" vertical="center" wrapText="1"/>
      <protection/>
    </xf>
    <xf numFmtId="0" fontId="3" fillId="0" borderId="6" xfId="21" applyFont="1" applyFill="1" applyBorder="1" applyAlignment="1" applyProtection="1">
      <alignment horizontal="center" vertical="center" wrapText="1"/>
      <protection/>
    </xf>
    <xf numFmtId="0" fontId="0" fillId="0" borderId="6" xfId="21" applyFont="1" applyFill="1" applyBorder="1" applyAlignment="1" applyProtection="1">
      <alignment horizontal="center" vertical="center" wrapText="1"/>
      <protection/>
    </xf>
    <xf numFmtId="0" fontId="3" fillId="0" borderId="7" xfId="21" applyFont="1" applyFill="1" applyBorder="1" applyAlignment="1" applyProtection="1">
      <alignment horizontal="center" vertical="center" wrapText="1"/>
      <protection/>
    </xf>
    <xf numFmtId="0" fontId="3" fillId="2" borderId="47" xfId="0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</cellXfs>
  <cellStyles count="15">
    <cellStyle name="Normal" xfId="0"/>
    <cellStyle name="Hyperlink" xfId="15"/>
    <cellStyle name="Currency" xfId="16"/>
    <cellStyle name="Currency [0]" xfId="17"/>
    <cellStyle name="ЗаголовокСтолбца" xfId="18"/>
    <cellStyle name="Обычный 14" xfId="19"/>
    <cellStyle name="Обычный 2 3" xfId="20"/>
    <cellStyle name="Обычный_BALANCE.WARM.2007YEAR(FACT)" xfId="21"/>
    <cellStyle name="Обычный_JKH.OPEN.INFO.HVS(v3.5)_цены161210" xfId="22"/>
    <cellStyle name="Обычный_ЖКУ_проект3" xfId="23"/>
    <cellStyle name="Обычный_Мониторинг инвестиций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hyperlink" Target="http://www.pravo.gov66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8"/>
  <sheetViews>
    <sheetView tabSelected="1" zoomScale="75" zoomScaleNormal="75" workbookViewId="0" topLeftCell="A1">
      <selection activeCell="M25" sqref="M25"/>
    </sheetView>
  </sheetViews>
  <sheetFormatPr defaultColWidth="9.00390625" defaultRowHeight="12.75"/>
  <cols>
    <col min="1" max="1" width="9.75390625" style="0" customWidth="1"/>
    <col min="2" max="2" width="52.125" style="0" customWidth="1"/>
    <col min="3" max="3" width="42.375" style="0" customWidth="1"/>
    <col min="4" max="4" width="26.25390625" style="0" customWidth="1"/>
    <col min="5" max="5" width="17.875" style="0" customWidth="1"/>
    <col min="6" max="6" width="20.875" style="0" customWidth="1"/>
    <col min="7" max="7" width="13.00390625" style="0" customWidth="1"/>
    <col min="8" max="8" width="12.375" style="0" customWidth="1"/>
    <col min="9" max="9" width="11.25390625" style="0" customWidth="1"/>
    <col min="10" max="10" width="11.875" style="0" customWidth="1"/>
    <col min="11" max="11" width="11.625" style="0" customWidth="1"/>
    <col min="12" max="12" width="17.75390625" style="0" customWidth="1"/>
    <col min="13" max="13" width="14.875" style="0" customWidth="1"/>
    <col min="14" max="14" width="17.75390625" style="0" customWidth="1"/>
  </cols>
  <sheetData>
    <row r="1" ht="15.75">
      <c r="B1" s="113" t="s">
        <v>154</v>
      </c>
    </row>
    <row r="2" ht="18.75">
      <c r="B2" s="31" t="s">
        <v>136</v>
      </c>
    </row>
    <row r="3" spans="2:4" ht="16.5" customHeight="1">
      <c r="B3" s="33" t="s">
        <v>137</v>
      </c>
      <c r="C3" s="34" t="s">
        <v>138</v>
      </c>
      <c r="D3" s="32"/>
    </row>
    <row r="4" spans="2:4" ht="15.75">
      <c r="B4" s="33" t="s">
        <v>139</v>
      </c>
      <c r="C4" s="34" t="s">
        <v>140</v>
      </c>
      <c r="D4" s="32"/>
    </row>
    <row r="5" spans="2:4" ht="36" customHeight="1">
      <c r="B5" s="33" t="s">
        <v>141</v>
      </c>
      <c r="C5" s="34" t="s">
        <v>142</v>
      </c>
      <c r="D5" s="32"/>
    </row>
    <row r="6" spans="2:4" ht="39" customHeight="1">
      <c r="B6" s="33" t="s">
        <v>143</v>
      </c>
      <c r="C6" s="34" t="s">
        <v>151</v>
      </c>
      <c r="D6" s="32"/>
    </row>
    <row r="7" spans="2:4" ht="36.75" customHeight="1">
      <c r="B7" s="33" t="s">
        <v>144</v>
      </c>
      <c r="C7" s="34" t="s">
        <v>152</v>
      </c>
      <c r="D7" s="32"/>
    </row>
    <row r="8" spans="2:4" ht="36.75" customHeight="1">
      <c r="B8" s="33" t="s">
        <v>156</v>
      </c>
      <c r="C8" s="34" t="s">
        <v>155</v>
      </c>
      <c r="D8" s="32"/>
    </row>
    <row r="9" spans="2:3" ht="15.75">
      <c r="B9" s="33" t="s">
        <v>145</v>
      </c>
      <c r="C9" s="34" t="s">
        <v>153</v>
      </c>
    </row>
    <row r="10" spans="2:3" ht="15.75">
      <c r="B10" s="33" t="s">
        <v>157</v>
      </c>
      <c r="C10" s="142" t="s">
        <v>260</v>
      </c>
    </row>
    <row r="11" spans="2:3" ht="31.5">
      <c r="B11" s="33" t="s">
        <v>158</v>
      </c>
      <c r="C11" s="34" t="s">
        <v>159</v>
      </c>
    </row>
    <row r="12" spans="2:3" ht="15.75">
      <c r="B12" s="33" t="s">
        <v>160</v>
      </c>
      <c r="C12" s="34" t="s">
        <v>161</v>
      </c>
    </row>
    <row r="13" spans="2:3" ht="15.75">
      <c r="B13" s="33" t="s">
        <v>6</v>
      </c>
      <c r="C13" s="34" t="s">
        <v>162</v>
      </c>
    </row>
    <row r="14" spans="2:3" ht="15.75">
      <c r="B14" s="33" t="s">
        <v>163</v>
      </c>
      <c r="C14" s="34">
        <v>28.942</v>
      </c>
    </row>
    <row r="15" spans="2:3" ht="15.75">
      <c r="B15" s="33" t="s">
        <v>78</v>
      </c>
      <c r="C15" s="34">
        <v>2</v>
      </c>
    </row>
    <row r="16" spans="2:3" ht="15.75">
      <c r="B16" s="33" t="s">
        <v>146</v>
      </c>
      <c r="C16" s="34">
        <v>6626002291</v>
      </c>
    </row>
    <row r="17" spans="2:3" ht="15.75">
      <c r="B17" s="33" t="s">
        <v>147</v>
      </c>
      <c r="C17" s="34">
        <v>997550001</v>
      </c>
    </row>
    <row r="18" spans="2:3" ht="15.75">
      <c r="B18" s="33" t="s">
        <v>148</v>
      </c>
      <c r="C18" s="34">
        <v>186625</v>
      </c>
    </row>
    <row r="19" spans="2:3" ht="30.75" customHeight="1">
      <c r="B19" s="33" t="s">
        <v>149</v>
      </c>
      <c r="C19" s="34" t="s">
        <v>150</v>
      </c>
    </row>
    <row r="20" spans="2:3" ht="19.5" customHeight="1">
      <c r="B20" s="119"/>
      <c r="C20" s="120"/>
    </row>
    <row r="21" spans="2:5" ht="15">
      <c r="B21" s="159" t="s">
        <v>207</v>
      </c>
      <c r="C21" s="159"/>
      <c r="D21" s="159"/>
      <c r="E21" s="159"/>
    </row>
    <row r="22" spans="2:5" ht="15">
      <c r="B22" s="159" t="s">
        <v>208</v>
      </c>
      <c r="C22" s="159"/>
      <c r="D22" s="159"/>
      <c r="E22" s="159"/>
    </row>
    <row r="23" ht="15.75">
      <c r="B23" s="114" t="s">
        <v>164</v>
      </c>
    </row>
    <row r="24" spans="2:5" ht="12.75" customHeight="1">
      <c r="B24" s="181" t="s">
        <v>165</v>
      </c>
      <c r="C24" s="181"/>
      <c r="D24" s="181"/>
      <c r="E24" s="181"/>
    </row>
    <row r="25" ht="22.5" customHeight="1"/>
    <row r="26" spans="1:14" ht="27.75" customHeight="1">
      <c r="A26" s="149" t="s">
        <v>2</v>
      </c>
      <c r="B26" s="151" t="s">
        <v>166</v>
      </c>
      <c r="C26" s="192"/>
      <c r="D26" s="192"/>
      <c r="E26" s="192"/>
      <c r="F26" s="192"/>
      <c r="G26" s="192"/>
      <c r="H26" s="191" t="s">
        <v>167</v>
      </c>
      <c r="I26" s="152"/>
      <c r="J26" s="191" t="s">
        <v>168</v>
      </c>
      <c r="K26" s="152"/>
      <c r="L26" s="191" t="s">
        <v>169</v>
      </c>
      <c r="M26" s="154" t="s">
        <v>170</v>
      </c>
      <c r="N26" s="157" t="s">
        <v>171</v>
      </c>
    </row>
    <row r="27" spans="1:14" ht="30.75" customHeight="1">
      <c r="A27" s="149"/>
      <c r="B27" s="193" t="s">
        <v>172</v>
      </c>
      <c r="C27" s="193"/>
      <c r="D27" s="193"/>
      <c r="E27" s="136" t="s">
        <v>173</v>
      </c>
      <c r="F27" s="136" t="s">
        <v>174</v>
      </c>
      <c r="G27" s="35" t="s">
        <v>175</v>
      </c>
      <c r="H27" s="152"/>
      <c r="I27" s="152"/>
      <c r="J27" s="152"/>
      <c r="K27" s="152"/>
      <c r="L27" s="152"/>
      <c r="M27" s="155"/>
      <c r="N27" s="157"/>
    </row>
    <row r="28" spans="1:14" ht="12.75" customHeight="1">
      <c r="A28" s="149"/>
      <c r="B28" s="194" t="s">
        <v>176</v>
      </c>
      <c r="C28" s="193" t="s">
        <v>177</v>
      </c>
      <c r="D28" s="193"/>
      <c r="E28" s="194" t="s">
        <v>176</v>
      </c>
      <c r="F28" s="194" t="s">
        <v>266</v>
      </c>
      <c r="G28" s="185" t="s">
        <v>267</v>
      </c>
      <c r="H28" s="152"/>
      <c r="I28" s="152"/>
      <c r="J28" s="152"/>
      <c r="K28" s="152"/>
      <c r="L28" s="152"/>
      <c r="M28" s="155"/>
      <c r="N28" s="157"/>
    </row>
    <row r="29" spans="1:14" ht="51">
      <c r="A29" s="150"/>
      <c r="B29" s="195"/>
      <c r="C29" s="137" t="s">
        <v>178</v>
      </c>
      <c r="D29" s="137" t="s">
        <v>179</v>
      </c>
      <c r="E29" s="195"/>
      <c r="F29" s="195"/>
      <c r="G29" s="186"/>
      <c r="H29" s="36" t="s">
        <v>180</v>
      </c>
      <c r="I29" s="36" t="s">
        <v>181</v>
      </c>
      <c r="J29" s="37" t="s">
        <v>182</v>
      </c>
      <c r="K29" s="37" t="s">
        <v>183</v>
      </c>
      <c r="L29" s="153"/>
      <c r="M29" s="156"/>
      <c r="N29" s="158"/>
    </row>
    <row r="30" spans="1:14" ht="12.75">
      <c r="A30" s="38" t="s">
        <v>184</v>
      </c>
      <c r="B30" s="138" t="s">
        <v>185</v>
      </c>
      <c r="C30" s="138" t="s">
        <v>186</v>
      </c>
      <c r="D30" s="138" t="s">
        <v>187</v>
      </c>
      <c r="E30" s="138" t="s">
        <v>188</v>
      </c>
      <c r="F30" s="138" t="s">
        <v>189</v>
      </c>
      <c r="G30" s="38" t="s">
        <v>190</v>
      </c>
      <c r="H30" s="38" t="s">
        <v>191</v>
      </c>
      <c r="I30" s="38" t="s">
        <v>192</v>
      </c>
      <c r="J30" s="47" t="s">
        <v>193</v>
      </c>
      <c r="K30" s="47" t="s">
        <v>194</v>
      </c>
      <c r="L30" s="47" t="s">
        <v>195</v>
      </c>
      <c r="M30" s="47" t="s">
        <v>196</v>
      </c>
      <c r="N30" s="38" t="s">
        <v>197</v>
      </c>
    </row>
    <row r="31" spans="1:14" ht="21" customHeight="1">
      <c r="A31" s="39">
        <v>1</v>
      </c>
      <c r="B31" s="139"/>
      <c r="C31" s="139"/>
      <c r="D31" s="139"/>
      <c r="E31" s="139"/>
      <c r="F31" s="161">
        <f>10.06*1.18</f>
        <v>11.8708</v>
      </c>
      <c r="G31" s="41">
        <v>10.06</v>
      </c>
      <c r="H31" s="40" t="s">
        <v>198</v>
      </c>
      <c r="I31" s="46" t="s">
        <v>199</v>
      </c>
      <c r="J31" s="187" t="s">
        <v>200</v>
      </c>
      <c r="K31" s="189" t="s">
        <v>201</v>
      </c>
      <c r="L31" s="160" t="s">
        <v>202</v>
      </c>
      <c r="M31" s="147" t="s">
        <v>261</v>
      </c>
      <c r="N31" s="183" t="s">
        <v>249</v>
      </c>
    </row>
    <row r="32" spans="1:14" ht="24.75" customHeight="1">
      <c r="A32" s="39">
        <v>2</v>
      </c>
      <c r="B32" s="139"/>
      <c r="C32" s="139"/>
      <c r="D32" s="139"/>
      <c r="E32" s="139"/>
      <c r="F32" s="161">
        <f>10.06*1.18</f>
        <v>11.8708</v>
      </c>
      <c r="G32" s="41">
        <v>10.06</v>
      </c>
      <c r="H32" s="40" t="s">
        <v>203</v>
      </c>
      <c r="I32" s="46" t="s">
        <v>204</v>
      </c>
      <c r="J32" s="188"/>
      <c r="K32" s="190"/>
      <c r="L32" s="146"/>
      <c r="M32" s="148"/>
      <c r="N32" s="184"/>
    </row>
    <row r="33" spans="1:14" ht="22.5">
      <c r="A33" s="39">
        <v>3</v>
      </c>
      <c r="B33" s="139"/>
      <c r="C33" s="139"/>
      <c r="D33" s="139"/>
      <c r="E33" s="140"/>
      <c r="F33" s="41">
        <f>8.64*1.18</f>
        <v>10.1952</v>
      </c>
      <c r="G33" s="41">
        <v>8.64</v>
      </c>
      <c r="H33" s="40" t="s">
        <v>198</v>
      </c>
      <c r="I33" s="46" t="s">
        <v>199</v>
      </c>
      <c r="J33" s="117"/>
      <c r="K33" s="115"/>
      <c r="L33" s="49"/>
      <c r="M33" s="48" t="s">
        <v>262</v>
      </c>
      <c r="N33" s="43" t="s">
        <v>205</v>
      </c>
    </row>
    <row r="34" spans="1:14" ht="12.75">
      <c r="A34" s="42">
        <v>4</v>
      </c>
      <c r="B34" s="141"/>
      <c r="C34" s="141"/>
      <c r="D34" s="141"/>
      <c r="E34" s="140"/>
      <c r="F34" s="41">
        <f>8.64*1.18</f>
        <v>10.1952</v>
      </c>
      <c r="G34" s="41">
        <v>8.64</v>
      </c>
      <c r="H34" s="40" t="s">
        <v>203</v>
      </c>
      <c r="I34" s="46" t="s">
        <v>204</v>
      </c>
      <c r="J34" s="118"/>
      <c r="K34" s="116"/>
      <c r="L34" s="50"/>
      <c r="M34" s="45"/>
      <c r="N34" s="44"/>
    </row>
    <row r="36" spans="2:5" ht="15" customHeight="1">
      <c r="B36" s="159" t="s">
        <v>250</v>
      </c>
      <c r="C36" s="159"/>
      <c r="D36" s="159"/>
      <c r="E36" s="159"/>
    </row>
    <row r="37" spans="2:5" ht="15">
      <c r="B37" s="159"/>
      <c r="C37" s="159"/>
      <c r="D37" s="159"/>
      <c r="E37" s="159"/>
    </row>
    <row r="38" spans="2:5" ht="15.75" thickBot="1">
      <c r="B38" s="112"/>
      <c r="C38" s="112"/>
      <c r="D38" s="112"/>
      <c r="E38" s="112"/>
    </row>
    <row r="39" spans="1:3" ht="13.5" thickBot="1">
      <c r="A39" s="121" t="s">
        <v>2</v>
      </c>
      <c r="B39" s="122" t="s">
        <v>3</v>
      </c>
      <c r="C39" s="122" t="s">
        <v>5</v>
      </c>
    </row>
    <row r="40" spans="1:3" ht="13.5" thickBot="1">
      <c r="A40" s="123">
        <v>1</v>
      </c>
      <c r="B40" s="123">
        <v>2</v>
      </c>
      <c r="C40" s="123">
        <v>3</v>
      </c>
    </row>
    <row r="41" spans="1:3" ht="33.75" customHeight="1" thickBot="1">
      <c r="A41" s="124">
        <v>1</v>
      </c>
      <c r="B41" s="125" t="s">
        <v>258</v>
      </c>
      <c r="C41" s="143" t="s">
        <v>202</v>
      </c>
    </row>
    <row r="42" spans="1:3" ht="24" thickBot="1">
      <c r="A42" s="126">
        <v>2</v>
      </c>
      <c r="B42" s="127" t="s">
        <v>251</v>
      </c>
      <c r="C42" s="144" t="s">
        <v>263</v>
      </c>
    </row>
    <row r="43" spans="1:3" ht="24" thickBot="1">
      <c r="A43" s="128" t="s">
        <v>253</v>
      </c>
      <c r="B43" s="129" t="s">
        <v>252</v>
      </c>
      <c r="C43" s="144" t="s">
        <v>264</v>
      </c>
    </row>
    <row r="44" spans="1:3" ht="24" thickBot="1">
      <c r="A44" s="130" t="s">
        <v>254</v>
      </c>
      <c r="B44" s="131" t="s">
        <v>255</v>
      </c>
      <c r="C44" s="144" t="s">
        <v>265</v>
      </c>
    </row>
    <row r="45" spans="1:3" ht="24" thickBot="1">
      <c r="A45" s="132" t="s">
        <v>256</v>
      </c>
      <c r="B45" s="133" t="s">
        <v>257</v>
      </c>
      <c r="C45" s="145" t="s">
        <v>264</v>
      </c>
    </row>
    <row r="46" spans="1:3" ht="12.75">
      <c r="A46" s="134"/>
      <c r="B46" s="135"/>
      <c r="C46" s="70"/>
    </row>
    <row r="47" ht="15.75">
      <c r="B47" s="113" t="s">
        <v>206</v>
      </c>
    </row>
    <row r="48" spans="1:4" ht="31.5" customHeight="1">
      <c r="A48" s="181" t="s">
        <v>0</v>
      </c>
      <c r="B48" s="181"/>
      <c r="C48" s="181"/>
      <c r="D48" s="181"/>
    </row>
    <row r="49" spans="1:4" ht="19.5" customHeight="1">
      <c r="A49" s="181" t="s">
        <v>132</v>
      </c>
      <c r="B49" s="181"/>
      <c r="C49" s="181"/>
      <c r="D49" s="181"/>
    </row>
    <row r="50" spans="1:4" ht="19.5" customHeight="1">
      <c r="A50" s="197" t="s">
        <v>1</v>
      </c>
      <c r="B50" s="197"/>
      <c r="C50" s="197"/>
      <c r="D50" s="197"/>
    </row>
    <row r="51" spans="1:4" ht="19.5" customHeight="1">
      <c r="A51" s="2"/>
      <c r="B51" s="2"/>
      <c r="C51" s="2"/>
      <c r="D51" s="2"/>
    </row>
    <row r="52" spans="1:4" ht="19.5" customHeight="1" thickBot="1">
      <c r="A52" s="3"/>
      <c r="B52" s="3"/>
      <c r="C52" s="3"/>
      <c r="D52" s="3"/>
    </row>
    <row r="53" spans="1:4" ht="19.5" customHeight="1" thickBot="1">
      <c r="A53" s="4" t="s">
        <v>2</v>
      </c>
      <c r="B53" s="4" t="s">
        <v>3</v>
      </c>
      <c r="C53" s="4" t="s">
        <v>4</v>
      </c>
      <c r="D53" s="4" t="s">
        <v>5</v>
      </c>
    </row>
    <row r="54" spans="1:4" ht="19.5" customHeight="1" thickBot="1">
      <c r="A54" s="5">
        <v>1</v>
      </c>
      <c r="B54" s="5">
        <v>2</v>
      </c>
      <c r="C54" s="5">
        <v>3</v>
      </c>
      <c r="D54" s="5">
        <v>4</v>
      </c>
    </row>
    <row r="55" spans="1:4" ht="34.5" customHeight="1" thickBot="1">
      <c r="A55" s="6">
        <v>1</v>
      </c>
      <c r="B55" s="7" t="s">
        <v>6</v>
      </c>
      <c r="C55" s="8" t="s">
        <v>7</v>
      </c>
      <c r="D55" s="9" t="s">
        <v>8</v>
      </c>
    </row>
    <row r="56" spans="1:4" ht="19.5" customHeight="1" thickBot="1">
      <c r="A56" s="6">
        <v>2</v>
      </c>
      <c r="B56" s="7" t="s">
        <v>9</v>
      </c>
      <c r="C56" s="8" t="s">
        <v>10</v>
      </c>
      <c r="D56" s="10">
        <f>D57+D95</f>
        <v>64417.9</v>
      </c>
    </row>
    <row r="57" spans="1:4" ht="36.75" customHeight="1" thickBot="1">
      <c r="A57" s="6">
        <v>3</v>
      </c>
      <c r="B57" s="7" t="s">
        <v>11</v>
      </c>
      <c r="C57" s="8" t="s">
        <v>10</v>
      </c>
      <c r="D57" s="11">
        <f>D58+D62+D65+D75+D76+D77+D78+D79+D82+D85+D93</f>
        <v>59261</v>
      </c>
    </row>
    <row r="58" spans="1:4" ht="19.5" customHeight="1" thickBot="1">
      <c r="A58" s="12" t="s">
        <v>91</v>
      </c>
      <c r="B58" s="13" t="s">
        <v>12</v>
      </c>
      <c r="C58" s="8" t="s">
        <v>10</v>
      </c>
      <c r="D58" s="14">
        <v>0</v>
      </c>
    </row>
    <row r="59" spans="1:4" ht="19.5" customHeight="1" thickBot="1">
      <c r="A59" s="15" t="s">
        <v>92</v>
      </c>
      <c r="B59" s="16" t="s">
        <v>13</v>
      </c>
      <c r="C59" s="8" t="s">
        <v>10</v>
      </c>
      <c r="D59" s="17">
        <v>0</v>
      </c>
    </row>
    <row r="60" spans="1:4" ht="19.5" customHeight="1" thickBot="1">
      <c r="A60" s="15" t="s">
        <v>93</v>
      </c>
      <c r="B60" s="16" t="s">
        <v>14</v>
      </c>
      <c r="C60" s="8" t="s">
        <v>10</v>
      </c>
      <c r="D60" s="17">
        <v>0</v>
      </c>
    </row>
    <row r="61" spans="1:4" ht="19.5" customHeight="1" thickBot="1">
      <c r="A61" s="15" t="s">
        <v>94</v>
      </c>
      <c r="B61" s="16" t="s">
        <v>15</v>
      </c>
      <c r="C61" s="8" t="s">
        <v>10</v>
      </c>
      <c r="D61" s="17">
        <v>0</v>
      </c>
    </row>
    <row r="62" spans="1:4" ht="29.25" customHeight="1" thickBot="1">
      <c r="A62" s="12" t="s">
        <v>95</v>
      </c>
      <c r="B62" s="13" t="s">
        <v>16</v>
      </c>
      <c r="C62" s="18" t="s">
        <v>10</v>
      </c>
      <c r="D62" s="10">
        <v>13881.9</v>
      </c>
    </row>
    <row r="63" spans="1:4" ht="24.75" customHeight="1" thickBot="1">
      <c r="A63" s="15" t="s">
        <v>96</v>
      </c>
      <c r="B63" s="16" t="s">
        <v>17</v>
      </c>
      <c r="C63" s="8" t="s">
        <v>18</v>
      </c>
      <c r="D63" s="14">
        <v>2.401</v>
      </c>
    </row>
    <row r="64" spans="1:4" ht="19.5" customHeight="1" thickBot="1">
      <c r="A64" s="15" t="s">
        <v>97</v>
      </c>
      <c r="B64" s="16" t="s">
        <v>19</v>
      </c>
      <c r="C64" s="8" t="s">
        <v>20</v>
      </c>
      <c r="D64" s="10">
        <f>D62/D63</f>
        <v>5781.715951686798</v>
      </c>
    </row>
    <row r="65" spans="1:4" ht="38.25" customHeight="1" thickBot="1">
      <c r="A65" s="12" t="s">
        <v>98</v>
      </c>
      <c r="B65" s="13" t="s">
        <v>21</v>
      </c>
      <c r="C65" s="18" t="s">
        <v>10</v>
      </c>
      <c r="D65" s="17">
        <v>7490.3</v>
      </c>
    </row>
    <row r="66" spans="1:4" ht="35.25" customHeight="1" thickBot="1">
      <c r="A66" s="15" t="s">
        <v>99</v>
      </c>
      <c r="B66" s="16" t="s">
        <v>22</v>
      </c>
      <c r="C66" s="8" t="s">
        <v>23</v>
      </c>
      <c r="D66" s="14"/>
    </row>
    <row r="67" spans="1:4" ht="19.5" customHeight="1" thickBot="1">
      <c r="A67" s="6" t="s">
        <v>24</v>
      </c>
      <c r="B67" s="19" t="s">
        <v>25</v>
      </c>
      <c r="C67" s="8" t="s">
        <v>23</v>
      </c>
      <c r="D67" s="20">
        <v>0</v>
      </c>
    </row>
    <row r="68" spans="1:4" ht="19.5" customHeight="1" thickBot="1">
      <c r="A68" s="6" t="s">
        <v>26</v>
      </c>
      <c r="B68" s="19" t="s">
        <v>27</v>
      </c>
      <c r="C68" s="8" t="s">
        <v>23</v>
      </c>
      <c r="D68" s="20">
        <v>0</v>
      </c>
    </row>
    <row r="69" spans="1:4" ht="19.5" customHeight="1" thickBot="1">
      <c r="A69" s="6" t="s">
        <v>28</v>
      </c>
      <c r="B69" s="19" t="s">
        <v>29</v>
      </c>
      <c r="C69" s="8" t="s">
        <v>23</v>
      </c>
      <c r="D69" s="20">
        <v>0</v>
      </c>
    </row>
    <row r="70" spans="1:4" ht="19.5" customHeight="1" thickBot="1">
      <c r="A70" s="6" t="s">
        <v>30</v>
      </c>
      <c r="B70" s="19" t="s">
        <v>31</v>
      </c>
      <c r="C70" s="8" t="s">
        <v>23</v>
      </c>
      <c r="D70" s="20">
        <v>0</v>
      </c>
    </row>
    <row r="71" spans="1:4" ht="19.5" customHeight="1" thickBot="1">
      <c r="A71" s="6" t="s">
        <v>32</v>
      </c>
      <c r="B71" s="19" t="s">
        <v>33</v>
      </c>
      <c r="C71" s="8" t="s">
        <v>23</v>
      </c>
      <c r="D71" s="20">
        <v>0</v>
      </c>
    </row>
    <row r="72" spans="1:4" ht="19.5" customHeight="1" thickBot="1">
      <c r="A72" s="6" t="s">
        <v>34</v>
      </c>
      <c r="B72" s="19" t="s">
        <v>35</v>
      </c>
      <c r="C72" s="8" t="s">
        <v>23</v>
      </c>
      <c r="D72" s="20">
        <v>0</v>
      </c>
    </row>
    <row r="73" spans="1:4" ht="19.5" customHeight="1" thickBot="1">
      <c r="A73" s="6" t="s">
        <v>36</v>
      </c>
      <c r="B73" s="19" t="s">
        <v>37</v>
      </c>
      <c r="C73" s="8" t="s">
        <v>23</v>
      </c>
      <c r="D73" s="20">
        <v>0</v>
      </c>
    </row>
    <row r="74" spans="1:4" ht="19.5" customHeight="1" thickBot="1">
      <c r="A74" s="6" t="s">
        <v>38</v>
      </c>
      <c r="B74" s="19" t="s">
        <v>39</v>
      </c>
      <c r="C74" s="8" t="s">
        <v>23</v>
      </c>
      <c r="D74" s="20"/>
    </row>
    <row r="75" spans="1:4" ht="27.75" customHeight="1" thickBot="1">
      <c r="A75" s="12" t="s">
        <v>100</v>
      </c>
      <c r="B75" s="13" t="s">
        <v>40</v>
      </c>
      <c r="C75" s="18" t="s">
        <v>10</v>
      </c>
      <c r="D75" s="10">
        <v>12117.2</v>
      </c>
    </row>
    <row r="76" spans="1:4" ht="31.5" customHeight="1" thickBot="1">
      <c r="A76" s="12" t="s">
        <v>101</v>
      </c>
      <c r="B76" s="13" t="s">
        <v>41</v>
      </c>
      <c r="C76" s="18" t="s">
        <v>10</v>
      </c>
      <c r="D76" s="17">
        <v>3889.6</v>
      </c>
    </row>
    <row r="77" spans="1:4" ht="19.5" customHeight="1" thickBot="1">
      <c r="A77" s="12" t="s">
        <v>102</v>
      </c>
      <c r="B77" s="13" t="s">
        <v>42</v>
      </c>
      <c r="C77" s="18" t="s">
        <v>10</v>
      </c>
      <c r="D77" s="17">
        <v>4184.5</v>
      </c>
    </row>
    <row r="78" spans="1:4" ht="19.5" customHeight="1" thickBot="1">
      <c r="A78" s="12" t="s">
        <v>103</v>
      </c>
      <c r="B78" s="13" t="s">
        <v>43</v>
      </c>
      <c r="C78" s="18" t="s">
        <v>10</v>
      </c>
      <c r="D78" s="17">
        <v>0</v>
      </c>
    </row>
    <row r="79" spans="1:4" ht="19.5" customHeight="1" thickBot="1">
      <c r="A79" s="12" t="s">
        <v>104</v>
      </c>
      <c r="B79" s="13" t="s">
        <v>44</v>
      </c>
      <c r="C79" s="18" t="s">
        <v>10</v>
      </c>
      <c r="D79" s="10">
        <v>0</v>
      </c>
    </row>
    <row r="80" spans="1:4" ht="19.5" customHeight="1" thickBot="1">
      <c r="A80" s="15" t="s">
        <v>105</v>
      </c>
      <c r="B80" s="16" t="s">
        <v>45</v>
      </c>
      <c r="C80" s="18" t="s">
        <v>10</v>
      </c>
      <c r="D80" s="17">
        <v>0</v>
      </c>
    </row>
    <row r="81" spans="1:4" ht="19.5" customHeight="1" thickBot="1">
      <c r="A81" s="15" t="s">
        <v>106</v>
      </c>
      <c r="B81" s="16" t="s">
        <v>46</v>
      </c>
      <c r="C81" s="18" t="s">
        <v>10</v>
      </c>
      <c r="D81" s="17">
        <v>0</v>
      </c>
    </row>
    <row r="82" spans="1:4" ht="19.5" customHeight="1" thickBot="1">
      <c r="A82" s="12" t="s">
        <v>107</v>
      </c>
      <c r="B82" s="13" t="s">
        <v>47</v>
      </c>
      <c r="C82" s="18" t="s">
        <v>10</v>
      </c>
      <c r="D82" s="17">
        <v>8911.6</v>
      </c>
    </row>
    <row r="83" spans="1:4" ht="19.5" customHeight="1" thickBot="1">
      <c r="A83" s="15" t="s">
        <v>108</v>
      </c>
      <c r="B83" s="16" t="s">
        <v>45</v>
      </c>
      <c r="C83" s="18" t="s">
        <v>10</v>
      </c>
      <c r="D83" s="17">
        <v>0</v>
      </c>
    </row>
    <row r="84" spans="1:4" ht="19.5" customHeight="1" thickBot="1">
      <c r="A84" s="15" t="s">
        <v>109</v>
      </c>
      <c r="B84" s="16" t="s">
        <v>46</v>
      </c>
      <c r="C84" s="18" t="s">
        <v>10</v>
      </c>
      <c r="D84" s="17">
        <v>0</v>
      </c>
    </row>
    <row r="85" spans="1:4" ht="19.5" customHeight="1" thickBot="1">
      <c r="A85" s="12" t="s">
        <v>110</v>
      </c>
      <c r="B85" s="13" t="s">
        <v>48</v>
      </c>
      <c r="C85" s="18" t="s">
        <v>10</v>
      </c>
      <c r="D85" s="10">
        <f>D86+D87</f>
        <v>5909</v>
      </c>
    </row>
    <row r="86" spans="1:4" ht="31.5" customHeight="1" thickBot="1">
      <c r="A86" s="15" t="s">
        <v>111</v>
      </c>
      <c r="B86" s="16" t="s">
        <v>49</v>
      </c>
      <c r="C86" s="18" t="s">
        <v>10</v>
      </c>
      <c r="D86" s="20">
        <v>0</v>
      </c>
    </row>
    <row r="87" spans="1:4" ht="32.25" customHeight="1" thickBot="1">
      <c r="A87" s="15" t="s">
        <v>112</v>
      </c>
      <c r="B87" s="16" t="s">
        <v>50</v>
      </c>
      <c r="C87" s="18" t="s">
        <v>10</v>
      </c>
      <c r="D87" s="21">
        <f>5909</f>
        <v>5909</v>
      </c>
    </row>
    <row r="88" spans="1:4" ht="24.75" customHeight="1" thickBot="1">
      <c r="A88" s="12" t="s">
        <v>113</v>
      </c>
      <c r="B88" s="13" t="s">
        <v>51</v>
      </c>
      <c r="C88" s="18" t="s">
        <v>10</v>
      </c>
      <c r="D88" s="20">
        <v>0</v>
      </c>
    </row>
    <row r="89" spans="1:4" ht="19.5" customHeight="1" thickBot="1">
      <c r="A89" s="15" t="s">
        <v>114</v>
      </c>
      <c r="B89" s="16" t="s">
        <v>52</v>
      </c>
      <c r="C89" s="18" t="s">
        <v>10</v>
      </c>
      <c r="D89" s="20">
        <v>0</v>
      </c>
    </row>
    <row r="90" spans="1:4" ht="39.75" customHeight="1" thickBot="1">
      <c r="A90" s="15" t="s">
        <v>115</v>
      </c>
      <c r="B90" s="16" t="s">
        <v>53</v>
      </c>
      <c r="C90" s="18" t="s">
        <v>10</v>
      </c>
      <c r="D90" s="20">
        <v>0</v>
      </c>
    </row>
    <row r="91" spans="1:4" ht="33.75" customHeight="1" thickBot="1">
      <c r="A91" s="15" t="s">
        <v>116</v>
      </c>
      <c r="B91" s="16" t="s">
        <v>54</v>
      </c>
      <c r="C91" s="8" t="s">
        <v>55</v>
      </c>
      <c r="D91" s="20">
        <v>0</v>
      </c>
    </row>
    <row r="92" spans="1:4" ht="26.25" customHeight="1" thickBot="1">
      <c r="A92" s="15" t="s">
        <v>117</v>
      </c>
      <c r="B92" s="16" t="s">
        <v>56</v>
      </c>
      <c r="C92" s="18" t="s">
        <v>10</v>
      </c>
      <c r="D92" s="20">
        <v>0</v>
      </c>
    </row>
    <row r="93" spans="1:4" ht="36.75" customHeight="1" thickBot="1">
      <c r="A93" s="12" t="s">
        <v>118</v>
      </c>
      <c r="B93" s="13" t="s">
        <v>57</v>
      </c>
      <c r="C93" s="18" t="s">
        <v>10</v>
      </c>
      <c r="D93" s="17">
        <f>1627+1249.9</f>
        <v>2876.9</v>
      </c>
    </row>
    <row r="94" spans="1:4" ht="19.5" customHeight="1" thickBot="1">
      <c r="A94" s="22"/>
      <c r="B94" s="23"/>
      <c r="C94" s="24"/>
      <c r="D94" s="25"/>
    </row>
    <row r="95" spans="1:4" ht="33.75" customHeight="1" thickBot="1">
      <c r="A95" s="6">
        <v>4</v>
      </c>
      <c r="B95" s="7" t="s">
        <v>58</v>
      </c>
      <c r="C95" s="18" t="s">
        <v>10</v>
      </c>
      <c r="D95" s="17">
        <v>5156.9</v>
      </c>
    </row>
    <row r="96" spans="1:4" ht="32.25" customHeight="1" thickBot="1">
      <c r="A96" s="6">
        <v>5</v>
      </c>
      <c r="B96" s="7" t="s">
        <v>59</v>
      </c>
      <c r="C96" s="18" t="s">
        <v>10</v>
      </c>
      <c r="D96" s="17">
        <v>0</v>
      </c>
    </row>
    <row r="97" spans="1:4" ht="40.5" customHeight="1" thickBot="1">
      <c r="A97" s="12" t="s">
        <v>119</v>
      </c>
      <c r="B97" s="13" t="s">
        <v>60</v>
      </c>
      <c r="C97" s="18" t="s">
        <v>10</v>
      </c>
      <c r="D97" s="17">
        <v>304.9</v>
      </c>
    </row>
    <row r="98" spans="1:4" ht="19.5" customHeight="1" thickBot="1">
      <c r="A98" s="6">
        <v>6</v>
      </c>
      <c r="B98" s="7" t="s">
        <v>61</v>
      </c>
      <c r="C98" s="8" t="s">
        <v>62</v>
      </c>
      <c r="D98" s="11">
        <v>11309.305</v>
      </c>
    </row>
    <row r="99" spans="1:4" ht="19.5" customHeight="1" thickBot="1">
      <c r="A99" s="12" t="s">
        <v>120</v>
      </c>
      <c r="B99" s="13" t="s">
        <v>63</v>
      </c>
      <c r="C99" s="8" t="s">
        <v>62</v>
      </c>
      <c r="D99" s="17">
        <v>0</v>
      </c>
    </row>
    <row r="100" spans="1:4" ht="19.5" customHeight="1" thickBot="1">
      <c r="A100" s="12" t="s">
        <v>121</v>
      </c>
      <c r="B100" s="13" t="s">
        <v>64</v>
      </c>
      <c r="C100" s="8" t="s">
        <v>62</v>
      </c>
      <c r="D100" s="10">
        <v>11309.305</v>
      </c>
    </row>
    <row r="101" spans="1:4" ht="19.5" customHeight="1" thickBot="1">
      <c r="A101" s="6">
        <v>7</v>
      </c>
      <c r="B101" s="7" t="s">
        <v>65</v>
      </c>
      <c r="C101" s="8" t="s">
        <v>62</v>
      </c>
      <c r="D101" s="14">
        <v>0</v>
      </c>
    </row>
    <row r="102" spans="1:4" ht="19.5" customHeight="1" thickBot="1">
      <c r="A102" s="12" t="s">
        <v>122</v>
      </c>
      <c r="B102" s="13" t="s">
        <v>13</v>
      </c>
      <c r="C102" s="8" t="s">
        <v>62</v>
      </c>
      <c r="D102" s="17">
        <v>0</v>
      </c>
    </row>
    <row r="103" spans="1:4" ht="19.5" customHeight="1" thickBot="1">
      <c r="A103" s="12" t="s">
        <v>123</v>
      </c>
      <c r="B103" s="13" t="s">
        <v>14</v>
      </c>
      <c r="C103" s="8" t="s">
        <v>62</v>
      </c>
      <c r="D103" s="17">
        <v>0</v>
      </c>
    </row>
    <row r="104" spans="1:4" ht="19.5" customHeight="1" thickBot="1">
      <c r="A104" s="6">
        <v>8</v>
      </c>
      <c r="B104" s="7" t="s">
        <v>66</v>
      </c>
      <c r="C104" s="8" t="s">
        <v>62</v>
      </c>
      <c r="D104" s="10">
        <v>11309.305</v>
      </c>
    </row>
    <row r="105" spans="1:4" ht="19.5" customHeight="1" thickBot="1">
      <c r="A105" s="6">
        <v>9</v>
      </c>
      <c r="B105" s="7" t="s">
        <v>67</v>
      </c>
      <c r="C105" s="8" t="s">
        <v>62</v>
      </c>
      <c r="D105" s="14">
        <f>D106+D107</f>
        <v>3516.8</v>
      </c>
    </row>
    <row r="106" spans="1:4" ht="19.5" customHeight="1" thickBot="1">
      <c r="A106" s="12" t="s">
        <v>124</v>
      </c>
      <c r="B106" s="13" t="s">
        <v>68</v>
      </c>
      <c r="C106" s="8" t="s">
        <v>62</v>
      </c>
      <c r="D106" s="17">
        <v>0</v>
      </c>
    </row>
    <row r="107" spans="1:4" ht="19.5" customHeight="1" thickBot="1">
      <c r="A107" s="12" t="s">
        <v>125</v>
      </c>
      <c r="B107" s="13" t="s">
        <v>69</v>
      </c>
      <c r="C107" s="8" t="s">
        <v>62</v>
      </c>
      <c r="D107" s="17">
        <v>3516.8</v>
      </c>
    </row>
    <row r="108" spans="1:4" ht="19.5" customHeight="1" thickBot="1">
      <c r="A108" s="6">
        <v>10</v>
      </c>
      <c r="B108" s="7" t="s">
        <v>70</v>
      </c>
      <c r="C108" s="8" t="s">
        <v>71</v>
      </c>
      <c r="D108" s="17">
        <v>0</v>
      </c>
    </row>
    <row r="109" spans="1:4" ht="19.5" customHeight="1" thickBot="1">
      <c r="A109" s="12" t="s">
        <v>126</v>
      </c>
      <c r="B109" s="13" t="s">
        <v>72</v>
      </c>
      <c r="C109" s="8" t="s">
        <v>71</v>
      </c>
      <c r="D109" s="17">
        <v>0</v>
      </c>
    </row>
    <row r="110" spans="1:4" ht="19.5" customHeight="1" thickBot="1">
      <c r="A110" s="12" t="s">
        <v>127</v>
      </c>
      <c r="B110" s="13" t="s">
        <v>73</v>
      </c>
      <c r="C110" s="8" t="s">
        <v>71</v>
      </c>
      <c r="D110" s="17">
        <v>0</v>
      </c>
    </row>
    <row r="111" spans="1:4" ht="25.5" customHeight="1" thickBot="1">
      <c r="A111" s="6">
        <v>11</v>
      </c>
      <c r="B111" s="7" t="s">
        <v>74</v>
      </c>
      <c r="C111" s="8" t="s">
        <v>75</v>
      </c>
      <c r="D111" s="17">
        <v>0</v>
      </c>
    </row>
    <row r="112" spans="1:4" ht="19.5" customHeight="1" thickBot="1">
      <c r="A112" s="6">
        <v>12</v>
      </c>
      <c r="B112" s="7" t="s">
        <v>76</v>
      </c>
      <c r="C112" s="8" t="s">
        <v>77</v>
      </c>
      <c r="D112" s="17">
        <v>0</v>
      </c>
    </row>
    <row r="113" spans="1:4" ht="19.5" customHeight="1" thickBot="1">
      <c r="A113" s="6">
        <v>13</v>
      </c>
      <c r="B113" s="7" t="s">
        <v>78</v>
      </c>
      <c r="C113" s="8" t="s">
        <v>77</v>
      </c>
      <c r="D113" s="17">
        <v>0</v>
      </c>
    </row>
    <row r="114" spans="1:4" ht="19.5" customHeight="1" thickBot="1">
      <c r="A114" s="6">
        <v>14</v>
      </c>
      <c r="B114" s="7" t="s">
        <v>79</v>
      </c>
      <c r="C114" s="8" t="s">
        <v>55</v>
      </c>
      <c r="D114" s="17">
        <v>0</v>
      </c>
    </row>
    <row r="115" spans="1:4" ht="26.25" customHeight="1" thickBot="1">
      <c r="A115" s="6">
        <v>15</v>
      </c>
      <c r="B115" s="7" t="s">
        <v>80</v>
      </c>
      <c r="C115" s="18" t="s">
        <v>81</v>
      </c>
      <c r="D115" s="14">
        <v>0</v>
      </c>
    </row>
    <row r="116" spans="1:4" ht="19.5" customHeight="1" thickBot="1">
      <c r="A116" s="12" t="s">
        <v>128</v>
      </c>
      <c r="B116" s="13" t="s">
        <v>82</v>
      </c>
      <c r="C116" s="18" t="s">
        <v>81</v>
      </c>
      <c r="D116" s="17">
        <v>0</v>
      </c>
    </row>
    <row r="117" spans="1:4" ht="19.5" customHeight="1" thickBot="1">
      <c r="A117" s="12" t="s">
        <v>129</v>
      </c>
      <c r="B117" s="13" t="s">
        <v>83</v>
      </c>
      <c r="C117" s="18" t="s">
        <v>81</v>
      </c>
      <c r="D117" s="17">
        <v>0</v>
      </c>
    </row>
    <row r="118" spans="1:4" ht="19.5" customHeight="1" thickBot="1">
      <c r="A118" s="12" t="s">
        <v>130</v>
      </c>
      <c r="B118" s="13" t="s">
        <v>84</v>
      </c>
      <c r="C118" s="18" t="s">
        <v>81</v>
      </c>
      <c r="D118" s="17">
        <v>0</v>
      </c>
    </row>
    <row r="119" spans="1:4" ht="19.5" customHeight="1" thickBot="1">
      <c r="A119" s="6">
        <v>16</v>
      </c>
      <c r="B119" s="7" t="s">
        <v>85</v>
      </c>
      <c r="C119" s="8" t="s">
        <v>62</v>
      </c>
      <c r="D119" s="10">
        <v>2615.305</v>
      </c>
    </row>
    <row r="120" spans="1:4" ht="19.5" customHeight="1" thickBot="1">
      <c r="A120" s="12" t="s">
        <v>131</v>
      </c>
      <c r="B120" s="13" t="s">
        <v>86</v>
      </c>
      <c r="C120" s="8" t="s">
        <v>62</v>
      </c>
      <c r="D120" s="17">
        <v>0</v>
      </c>
    </row>
    <row r="121" spans="1:4" ht="19.5" customHeight="1" thickBot="1">
      <c r="A121" s="6">
        <v>17</v>
      </c>
      <c r="B121" s="7" t="s">
        <v>87</v>
      </c>
      <c r="C121" s="8" t="s">
        <v>7</v>
      </c>
      <c r="D121" s="26" t="s">
        <v>7</v>
      </c>
    </row>
    <row r="122" spans="1:4" ht="19.5" customHeight="1" thickBot="1">
      <c r="A122" s="6">
        <v>18</v>
      </c>
      <c r="B122" s="7" t="s">
        <v>88</v>
      </c>
      <c r="C122" s="18"/>
      <c r="D122" s="27" t="s">
        <v>133</v>
      </c>
    </row>
    <row r="123" spans="1:4" ht="19.5" customHeight="1">
      <c r="A123" s="28" t="s">
        <v>89</v>
      </c>
      <c r="B123" s="196" t="s">
        <v>90</v>
      </c>
      <c r="C123" s="196"/>
      <c r="D123" s="196"/>
    </row>
    <row r="124" ht="19.5" customHeight="1">
      <c r="A124" s="1"/>
    </row>
    <row r="125" ht="19.5" customHeight="1">
      <c r="A125" s="1"/>
    </row>
    <row r="126" spans="1:4" ht="19.5" customHeight="1">
      <c r="A126" s="29" t="s">
        <v>2</v>
      </c>
      <c r="B126" s="29" t="s">
        <v>3</v>
      </c>
      <c r="C126" s="29" t="s">
        <v>4</v>
      </c>
      <c r="D126" s="29" t="s">
        <v>5</v>
      </c>
    </row>
    <row r="127" spans="1:4" ht="19.5" customHeight="1">
      <c r="A127" s="30">
        <v>1</v>
      </c>
      <c r="B127" s="30">
        <v>2</v>
      </c>
      <c r="C127" s="30">
        <v>3</v>
      </c>
      <c r="D127" s="30">
        <v>4</v>
      </c>
    </row>
    <row r="128" spans="1:4" ht="29.25" customHeight="1" thickBot="1">
      <c r="A128" s="6">
        <v>1</v>
      </c>
      <c r="B128" s="7" t="s">
        <v>6</v>
      </c>
      <c r="C128" s="8" t="s">
        <v>7</v>
      </c>
      <c r="D128" s="9" t="s">
        <v>134</v>
      </c>
    </row>
    <row r="129" spans="1:4" ht="19.5" customHeight="1" thickBot="1">
      <c r="A129" s="6">
        <v>2</v>
      </c>
      <c r="B129" s="7" t="s">
        <v>9</v>
      </c>
      <c r="C129" s="8" t="s">
        <v>10</v>
      </c>
      <c r="D129" s="10">
        <f>D130+D168</f>
        <v>75115.09999999999</v>
      </c>
    </row>
    <row r="130" spans="1:4" ht="29.25" customHeight="1" thickBot="1">
      <c r="A130" s="6">
        <v>3</v>
      </c>
      <c r="B130" s="7" t="s">
        <v>11</v>
      </c>
      <c r="C130" s="8" t="s">
        <v>10</v>
      </c>
      <c r="D130" s="11">
        <f>D131+D135+D138+D148+D149+D150+D152+D155+D158+D166</f>
        <v>74660.2</v>
      </c>
    </row>
    <row r="131" spans="1:4" ht="19.5" customHeight="1" thickBot="1">
      <c r="A131" s="12" t="s">
        <v>91</v>
      </c>
      <c r="B131" s="13" t="s">
        <v>12</v>
      </c>
      <c r="C131" s="8" t="s">
        <v>10</v>
      </c>
      <c r="D131" s="14">
        <v>0</v>
      </c>
    </row>
    <row r="132" spans="1:4" ht="19.5" customHeight="1" thickBot="1">
      <c r="A132" s="15" t="s">
        <v>92</v>
      </c>
      <c r="B132" s="16" t="s">
        <v>13</v>
      </c>
      <c r="C132" s="8" t="s">
        <v>10</v>
      </c>
      <c r="D132" s="17">
        <v>0</v>
      </c>
    </row>
    <row r="133" spans="1:4" ht="19.5" customHeight="1" thickBot="1">
      <c r="A133" s="15" t="s">
        <v>93</v>
      </c>
      <c r="B133" s="16" t="s">
        <v>14</v>
      </c>
      <c r="C133" s="8" t="s">
        <v>10</v>
      </c>
      <c r="D133" s="17">
        <v>0</v>
      </c>
    </row>
    <row r="134" spans="1:4" ht="19.5" customHeight="1" thickBot="1">
      <c r="A134" s="15" t="s">
        <v>94</v>
      </c>
      <c r="B134" s="16" t="s">
        <v>15</v>
      </c>
      <c r="C134" s="8" t="s">
        <v>10</v>
      </c>
      <c r="D134" s="17">
        <v>0</v>
      </c>
    </row>
    <row r="135" spans="1:4" ht="19.5" customHeight="1" thickBot="1">
      <c r="A135" s="12" t="s">
        <v>95</v>
      </c>
      <c r="B135" s="13" t="s">
        <v>16</v>
      </c>
      <c r="C135" s="18" t="s">
        <v>10</v>
      </c>
      <c r="D135" s="10">
        <v>18843.3</v>
      </c>
    </row>
    <row r="136" spans="1:4" ht="19.5" customHeight="1" thickBot="1">
      <c r="A136" s="15" t="s">
        <v>96</v>
      </c>
      <c r="B136" s="16" t="s">
        <v>17</v>
      </c>
      <c r="C136" s="8" t="s">
        <v>18</v>
      </c>
      <c r="D136" s="14">
        <v>2.401</v>
      </c>
    </row>
    <row r="137" spans="1:4" ht="19.5" customHeight="1" thickBot="1">
      <c r="A137" s="15" t="s">
        <v>97</v>
      </c>
      <c r="B137" s="16" t="s">
        <v>19</v>
      </c>
      <c r="C137" s="8" t="s">
        <v>20</v>
      </c>
      <c r="D137" s="10">
        <f>D135/D136</f>
        <v>7848.104956268222</v>
      </c>
    </row>
    <row r="138" spans="1:4" ht="19.5" customHeight="1" thickBot="1">
      <c r="A138" s="12" t="s">
        <v>98</v>
      </c>
      <c r="B138" s="13" t="s">
        <v>21</v>
      </c>
      <c r="C138" s="18" t="s">
        <v>10</v>
      </c>
      <c r="D138" s="17">
        <v>10167.3</v>
      </c>
    </row>
    <row r="139" spans="1:4" ht="19.5" customHeight="1" thickBot="1">
      <c r="A139" s="15" t="s">
        <v>99</v>
      </c>
      <c r="B139" s="16" t="s">
        <v>22</v>
      </c>
      <c r="C139" s="8" t="s">
        <v>23</v>
      </c>
      <c r="D139" s="14"/>
    </row>
    <row r="140" spans="1:4" ht="19.5" customHeight="1" thickBot="1">
      <c r="A140" s="6" t="s">
        <v>24</v>
      </c>
      <c r="B140" s="19" t="s">
        <v>25</v>
      </c>
      <c r="C140" s="8" t="s">
        <v>23</v>
      </c>
      <c r="D140" s="20">
        <v>0</v>
      </c>
    </row>
    <row r="141" spans="1:4" ht="19.5" customHeight="1" thickBot="1">
      <c r="A141" s="6" t="s">
        <v>26</v>
      </c>
      <c r="B141" s="19" t="s">
        <v>27</v>
      </c>
      <c r="C141" s="8" t="s">
        <v>23</v>
      </c>
      <c r="D141" s="20">
        <v>0</v>
      </c>
    </row>
    <row r="142" spans="1:4" ht="19.5" customHeight="1" thickBot="1">
      <c r="A142" s="6" t="s">
        <v>28</v>
      </c>
      <c r="B142" s="19" t="s">
        <v>29</v>
      </c>
      <c r="C142" s="8" t="s">
        <v>23</v>
      </c>
      <c r="D142" s="20">
        <v>0</v>
      </c>
    </row>
    <row r="143" spans="1:4" ht="19.5" customHeight="1" thickBot="1">
      <c r="A143" s="6" t="s">
        <v>30</v>
      </c>
      <c r="B143" s="19" t="s">
        <v>31</v>
      </c>
      <c r="C143" s="8" t="s">
        <v>23</v>
      </c>
      <c r="D143" s="20">
        <v>0</v>
      </c>
    </row>
    <row r="144" spans="1:4" ht="19.5" customHeight="1" thickBot="1">
      <c r="A144" s="6" t="s">
        <v>32</v>
      </c>
      <c r="B144" s="19" t="s">
        <v>33</v>
      </c>
      <c r="C144" s="8" t="s">
        <v>23</v>
      </c>
      <c r="D144" s="20">
        <v>0</v>
      </c>
    </row>
    <row r="145" spans="1:4" ht="19.5" customHeight="1" thickBot="1">
      <c r="A145" s="6" t="s">
        <v>34</v>
      </c>
      <c r="B145" s="19" t="s">
        <v>35</v>
      </c>
      <c r="C145" s="8" t="s">
        <v>23</v>
      </c>
      <c r="D145" s="20">
        <v>0</v>
      </c>
    </row>
    <row r="146" spans="1:4" ht="19.5" customHeight="1" thickBot="1">
      <c r="A146" s="6" t="s">
        <v>36</v>
      </c>
      <c r="B146" s="19" t="s">
        <v>37</v>
      </c>
      <c r="C146" s="8" t="s">
        <v>23</v>
      </c>
      <c r="D146" s="20">
        <v>0</v>
      </c>
    </row>
    <row r="147" spans="1:4" ht="19.5" customHeight="1" thickBot="1">
      <c r="A147" s="6" t="s">
        <v>38</v>
      </c>
      <c r="B147" s="19" t="s">
        <v>39</v>
      </c>
      <c r="C147" s="8" t="s">
        <v>23</v>
      </c>
      <c r="D147" s="20"/>
    </row>
    <row r="148" spans="1:4" ht="23.25" customHeight="1" thickBot="1">
      <c r="A148" s="12" t="s">
        <v>100</v>
      </c>
      <c r="B148" s="13" t="s">
        <v>40</v>
      </c>
      <c r="C148" s="18" t="s">
        <v>10</v>
      </c>
      <c r="D148" s="10">
        <v>16447.8</v>
      </c>
    </row>
    <row r="149" spans="1:4" ht="24.75" customHeight="1" thickBot="1">
      <c r="A149" s="12" t="s">
        <v>101</v>
      </c>
      <c r="B149" s="13" t="s">
        <v>41</v>
      </c>
      <c r="C149" s="18" t="s">
        <v>10</v>
      </c>
      <c r="D149" s="17">
        <v>5279.8</v>
      </c>
    </row>
    <row r="150" spans="1:4" ht="25.5" customHeight="1" thickBot="1">
      <c r="A150" s="12" t="s">
        <v>102</v>
      </c>
      <c r="B150" s="13" t="s">
        <v>42</v>
      </c>
      <c r="C150" s="18" t="s">
        <v>10</v>
      </c>
      <c r="D150" s="17">
        <v>923.7</v>
      </c>
    </row>
    <row r="151" spans="1:4" ht="19.5" customHeight="1" thickBot="1">
      <c r="A151" s="12" t="s">
        <v>103</v>
      </c>
      <c r="B151" s="13" t="s">
        <v>43</v>
      </c>
      <c r="C151" s="18" t="s">
        <v>10</v>
      </c>
      <c r="D151" s="17">
        <v>0</v>
      </c>
    </row>
    <row r="152" spans="1:4" ht="19.5" customHeight="1" thickBot="1">
      <c r="A152" s="12" t="s">
        <v>104</v>
      </c>
      <c r="B152" s="13" t="s">
        <v>44</v>
      </c>
      <c r="C152" s="18" t="s">
        <v>10</v>
      </c>
      <c r="D152" s="10">
        <v>0</v>
      </c>
    </row>
    <row r="153" spans="1:4" ht="19.5" customHeight="1" thickBot="1">
      <c r="A153" s="15" t="s">
        <v>105</v>
      </c>
      <c r="B153" s="16" t="s">
        <v>45</v>
      </c>
      <c r="C153" s="18" t="s">
        <v>10</v>
      </c>
      <c r="D153" s="17">
        <v>0</v>
      </c>
    </row>
    <row r="154" spans="1:4" ht="19.5" customHeight="1" thickBot="1">
      <c r="A154" s="15" t="s">
        <v>106</v>
      </c>
      <c r="B154" s="16" t="s">
        <v>46</v>
      </c>
      <c r="C154" s="18" t="s">
        <v>10</v>
      </c>
      <c r="D154" s="17">
        <v>0</v>
      </c>
    </row>
    <row r="155" spans="1:4" ht="19.5" customHeight="1" thickBot="1">
      <c r="A155" s="12" t="s">
        <v>107</v>
      </c>
      <c r="B155" s="13" t="s">
        <v>47</v>
      </c>
      <c r="C155" s="18" t="s">
        <v>10</v>
      </c>
      <c r="D155" s="17">
        <v>12096.5</v>
      </c>
    </row>
    <row r="156" spans="1:4" ht="19.5" customHeight="1" thickBot="1">
      <c r="A156" s="15" t="s">
        <v>108</v>
      </c>
      <c r="B156" s="16" t="s">
        <v>45</v>
      </c>
      <c r="C156" s="18" t="s">
        <v>10</v>
      </c>
      <c r="D156" s="17">
        <v>0</v>
      </c>
    </row>
    <row r="157" spans="1:4" ht="19.5" customHeight="1" thickBot="1">
      <c r="A157" s="15" t="s">
        <v>109</v>
      </c>
      <c r="B157" s="16" t="s">
        <v>46</v>
      </c>
      <c r="C157" s="18" t="s">
        <v>10</v>
      </c>
      <c r="D157" s="17">
        <v>0</v>
      </c>
    </row>
    <row r="158" spans="1:4" ht="25.5" customHeight="1" thickBot="1">
      <c r="A158" s="12" t="s">
        <v>110</v>
      </c>
      <c r="B158" s="13" t="s">
        <v>48</v>
      </c>
      <c r="C158" s="18" t="s">
        <v>10</v>
      </c>
      <c r="D158" s="10">
        <f>D159+D160</f>
        <v>6996.8</v>
      </c>
    </row>
    <row r="159" spans="1:4" ht="27.75" customHeight="1" thickBot="1">
      <c r="A159" s="15" t="s">
        <v>111</v>
      </c>
      <c r="B159" s="16" t="s">
        <v>49</v>
      </c>
      <c r="C159" s="18" t="s">
        <v>10</v>
      </c>
      <c r="D159" s="20">
        <v>0</v>
      </c>
    </row>
    <row r="160" spans="1:4" ht="19.5" customHeight="1" thickBot="1">
      <c r="A160" s="15" t="s">
        <v>112</v>
      </c>
      <c r="B160" s="16" t="s">
        <v>50</v>
      </c>
      <c r="C160" s="18" t="s">
        <v>10</v>
      </c>
      <c r="D160" s="21">
        <v>6996.8</v>
      </c>
    </row>
    <row r="161" spans="1:4" ht="19.5" customHeight="1" thickBot="1">
      <c r="A161" s="12" t="s">
        <v>113</v>
      </c>
      <c r="B161" s="13" t="s">
        <v>51</v>
      </c>
      <c r="C161" s="18" t="s">
        <v>10</v>
      </c>
      <c r="D161" s="20">
        <v>0</v>
      </c>
    </row>
    <row r="162" spans="1:4" ht="19.5" customHeight="1" thickBot="1">
      <c r="A162" s="15" t="s">
        <v>114</v>
      </c>
      <c r="B162" s="16" t="s">
        <v>52</v>
      </c>
      <c r="C162" s="18" t="s">
        <v>10</v>
      </c>
      <c r="D162" s="20">
        <v>0</v>
      </c>
    </row>
    <row r="163" spans="1:4" ht="19.5" customHeight="1" thickBot="1">
      <c r="A163" s="15" t="s">
        <v>115</v>
      </c>
      <c r="B163" s="16" t="s">
        <v>53</v>
      </c>
      <c r="C163" s="18" t="s">
        <v>10</v>
      </c>
      <c r="D163" s="20">
        <v>0</v>
      </c>
    </row>
    <row r="164" spans="1:4" ht="19.5" customHeight="1" thickBot="1">
      <c r="A164" s="15" t="s">
        <v>116</v>
      </c>
      <c r="B164" s="16" t="s">
        <v>54</v>
      </c>
      <c r="C164" s="8" t="s">
        <v>55</v>
      </c>
      <c r="D164" s="20">
        <v>0</v>
      </c>
    </row>
    <row r="165" spans="1:4" ht="19.5" customHeight="1" thickBot="1">
      <c r="A165" s="15" t="s">
        <v>117</v>
      </c>
      <c r="B165" s="16" t="s">
        <v>56</v>
      </c>
      <c r="C165" s="18" t="s">
        <v>10</v>
      </c>
      <c r="D165" s="20">
        <v>0</v>
      </c>
    </row>
    <row r="166" spans="1:4" ht="19.5" customHeight="1" thickBot="1">
      <c r="A166" s="12" t="s">
        <v>118</v>
      </c>
      <c r="B166" s="13" t="s">
        <v>57</v>
      </c>
      <c r="C166" s="18" t="s">
        <v>10</v>
      </c>
      <c r="D166" s="17">
        <f>2208.5+1696.5</f>
        <v>3905</v>
      </c>
    </row>
    <row r="167" spans="1:4" ht="19.5" customHeight="1" thickBot="1">
      <c r="A167" s="22"/>
      <c r="B167" s="23"/>
      <c r="C167" s="24"/>
      <c r="D167" s="25"/>
    </row>
    <row r="168" spans="1:4" ht="19.5" customHeight="1" thickBot="1">
      <c r="A168" s="6">
        <v>4</v>
      </c>
      <c r="B168" s="7" t="s">
        <v>58</v>
      </c>
      <c r="C168" s="18" t="s">
        <v>10</v>
      </c>
      <c r="D168" s="17">
        <v>454.9</v>
      </c>
    </row>
    <row r="169" spans="1:4" ht="19.5" customHeight="1" thickBot="1">
      <c r="A169" s="6">
        <v>5</v>
      </c>
      <c r="B169" s="7" t="s">
        <v>59</v>
      </c>
      <c r="C169" s="18" t="s">
        <v>10</v>
      </c>
      <c r="D169" s="17">
        <v>0</v>
      </c>
    </row>
    <row r="170" spans="1:4" ht="19.5" customHeight="1" thickBot="1">
      <c r="A170" s="12" t="s">
        <v>119</v>
      </c>
      <c r="B170" s="13" t="s">
        <v>60</v>
      </c>
      <c r="C170" s="18" t="s">
        <v>10</v>
      </c>
      <c r="D170" s="17">
        <v>192.01</v>
      </c>
    </row>
    <row r="171" spans="1:4" ht="19.5" customHeight="1" thickBot="1">
      <c r="A171" s="6">
        <v>6</v>
      </c>
      <c r="B171" s="7" t="s">
        <v>61</v>
      </c>
      <c r="C171" s="8" t="s">
        <v>62</v>
      </c>
      <c r="D171" s="11">
        <v>11309.305</v>
      </c>
    </row>
    <row r="172" spans="1:4" ht="19.5" customHeight="1" thickBot="1">
      <c r="A172" s="12" t="s">
        <v>120</v>
      </c>
      <c r="B172" s="13" t="s">
        <v>63</v>
      </c>
      <c r="C172" s="8" t="s">
        <v>62</v>
      </c>
      <c r="D172" s="17">
        <v>0</v>
      </c>
    </row>
    <row r="173" spans="1:4" ht="19.5" customHeight="1" thickBot="1">
      <c r="A173" s="12" t="s">
        <v>121</v>
      </c>
      <c r="B173" s="13" t="s">
        <v>64</v>
      </c>
      <c r="C173" s="8" t="s">
        <v>62</v>
      </c>
      <c r="D173" s="10">
        <v>11309.305</v>
      </c>
    </row>
    <row r="174" spans="1:4" ht="19.5" customHeight="1" thickBot="1">
      <c r="A174" s="6">
        <v>7</v>
      </c>
      <c r="B174" s="7" t="s">
        <v>65</v>
      </c>
      <c r="C174" s="8" t="s">
        <v>62</v>
      </c>
      <c r="D174" s="14">
        <v>0</v>
      </c>
    </row>
    <row r="175" spans="1:4" ht="19.5" customHeight="1" thickBot="1">
      <c r="A175" s="12" t="s">
        <v>122</v>
      </c>
      <c r="B175" s="13" t="s">
        <v>13</v>
      </c>
      <c r="C175" s="8" t="s">
        <v>62</v>
      </c>
      <c r="D175" s="17">
        <v>0</v>
      </c>
    </row>
    <row r="176" spans="1:4" ht="19.5" customHeight="1" thickBot="1">
      <c r="A176" s="12" t="s">
        <v>123</v>
      </c>
      <c r="B176" s="13" t="s">
        <v>14</v>
      </c>
      <c r="C176" s="8" t="s">
        <v>62</v>
      </c>
      <c r="D176" s="17">
        <v>0</v>
      </c>
    </row>
    <row r="177" spans="1:4" ht="19.5" customHeight="1" thickBot="1">
      <c r="A177" s="6">
        <v>8</v>
      </c>
      <c r="B177" s="7" t="s">
        <v>66</v>
      </c>
      <c r="C177" s="8" t="s">
        <v>62</v>
      </c>
      <c r="D177" s="10">
        <v>11309.305</v>
      </c>
    </row>
    <row r="178" spans="1:4" ht="19.5" customHeight="1" thickBot="1">
      <c r="A178" s="6">
        <v>9</v>
      </c>
      <c r="B178" s="7" t="s">
        <v>67</v>
      </c>
      <c r="C178" s="8" t="s">
        <v>62</v>
      </c>
      <c r="D178" s="14">
        <f>D179</f>
        <v>2289.8</v>
      </c>
    </row>
    <row r="179" spans="1:4" ht="19.5" customHeight="1" thickBot="1">
      <c r="A179" s="12" t="s">
        <v>124</v>
      </c>
      <c r="B179" s="13" t="s">
        <v>68</v>
      </c>
      <c r="C179" s="8" t="s">
        <v>62</v>
      </c>
      <c r="D179" s="17">
        <v>2289.8</v>
      </c>
    </row>
    <row r="180" spans="1:4" ht="19.5" customHeight="1" thickBot="1">
      <c r="A180" s="12" t="s">
        <v>125</v>
      </c>
      <c r="B180" s="13" t="s">
        <v>69</v>
      </c>
      <c r="C180" s="8" t="s">
        <v>62</v>
      </c>
      <c r="D180" s="17"/>
    </row>
    <row r="181" spans="1:4" ht="19.5" customHeight="1" thickBot="1">
      <c r="A181" s="6">
        <v>10</v>
      </c>
      <c r="B181" s="7" t="s">
        <v>70</v>
      </c>
      <c r="C181" s="8" t="s">
        <v>71</v>
      </c>
      <c r="D181" s="17">
        <v>0</v>
      </c>
    </row>
    <row r="182" spans="1:4" ht="19.5" customHeight="1" thickBot="1">
      <c r="A182" s="12" t="s">
        <v>126</v>
      </c>
      <c r="B182" s="13" t="s">
        <v>72</v>
      </c>
      <c r="C182" s="8" t="s">
        <v>71</v>
      </c>
      <c r="D182" s="17">
        <v>0</v>
      </c>
    </row>
    <row r="183" spans="1:4" ht="19.5" customHeight="1" thickBot="1">
      <c r="A183" s="12" t="s">
        <v>127</v>
      </c>
      <c r="B183" s="13" t="s">
        <v>73</v>
      </c>
      <c r="C183" s="8" t="s">
        <v>71</v>
      </c>
      <c r="D183" s="17">
        <v>0</v>
      </c>
    </row>
    <row r="184" spans="1:4" ht="19.5" customHeight="1" thickBot="1">
      <c r="A184" s="6">
        <v>11</v>
      </c>
      <c r="B184" s="7" t="s">
        <v>74</v>
      </c>
      <c r="C184" s="8" t="s">
        <v>75</v>
      </c>
      <c r="D184" s="17">
        <v>0</v>
      </c>
    </row>
    <row r="185" spans="1:4" ht="19.5" customHeight="1" thickBot="1">
      <c r="A185" s="6">
        <v>12</v>
      </c>
      <c r="B185" s="7" t="s">
        <v>76</v>
      </c>
      <c r="C185" s="8" t="s">
        <v>77</v>
      </c>
      <c r="D185" s="17">
        <v>0</v>
      </c>
    </row>
    <row r="186" spans="1:4" ht="19.5" customHeight="1" thickBot="1">
      <c r="A186" s="6">
        <v>13</v>
      </c>
      <c r="B186" s="7" t="s">
        <v>78</v>
      </c>
      <c r="C186" s="8" t="s">
        <v>77</v>
      </c>
      <c r="D186" s="17">
        <v>0</v>
      </c>
    </row>
    <row r="187" spans="1:4" ht="19.5" customHeight="1" thickBot="1">
      <c r="A187" s="6">
        <v>14</v>
      </c>
      <c r="B187" s="7" t="s">
        <v>79</v>
      </c>
      <c r="C187" s="8" t="s">
        <v>55</v>
      </c>
      <c r="D187" s="17">
        <v>0</v>
      </c>
    </row>
    <row r="188" spans="1:4" ht="19.5" customHeight="1" thickBot="1">
      <c r="A188" s="6">
        <v>15</v>
      </c>
      <c r="B188" s="7" t="s">
        <v>80</v>
      </c>
      <c r="C188" s="18" t="s">
        <v>81</v>
      </c>
      <c r="D188" s="14">
        <v>0</v>
      </c>
    </row>
    <row r="189" spans="1:4" ht="19.5" customHeight="1" thickBot="1">
      <c r="A189" s="12" t="s">
        <v>128</v>
      </c>
      <c r="B189" s="13" t="s">
        <v>82</v>
      </c>
      <c r="C189" s="18" t="s">
        <v>81</v>
      </c>
      <c r="D189" s="17">
        <v>0</v>
      </c>
    </row>
    <row r="190" spans="1:4" ht="19.5" customHeight="1" thickBot="1">
      <c r="A190" s="12" t="s">
        <v>129</v>
      </c>
      <c r="B190" s="13" t="s">
        <v>83</v>
      </c>
      <c r="C190" s="18" t="s">
        <v>81</v>
      </c>
      <c r="D190" s="17">
        <v>0</v>
      </c>
    </row>
    <row r="191" spans="1:4" ht="19.5" customHeight="1" thickBot="1">
      <c r="A191" s="12" t="s">
        <v>130</v>
      </c>
      <c r="B191" s="13" t="s">
        <v>84</v>
      </c>
      <c r="C191" s="18" t="s">
        <v>81</v>
      </c>
      <c r="D191" s="17">
        <v>0</v>
      </c>
    </row>
    <row r="192" spans="1:4" ht="19.5" customHeight="1" thickBot="1">
      <c r="A192" s="6">
        <v>16</v>
      </c>
      <c r="B192" s="7" t="s">
        <v>85</v>
      </c>
      <c r="C192" s="8" t="s">
        <v>62</v>
      </c>
      <c r="D192" s="10">
        <v>2615.305</v>
      </c>
    </row>
    <row r="193" spans="1:4" ht="19.5" customHeight="1" thickBot="1">
      <c r="A193" s="12" t="s">
        <v>131</v>
      </c>
      <c r="B193" s="13" t="s">
        <v>86</v>
      </c>
      <c r="C193" s="8" t="s">
        <v>62</v>
      </c>
      <c r="D193" s="17">
        <v>0</v>
      </c>
    </row>
    <row r="194" spans="1:4" ht="19.5" customHeight="1" thickBot="1">
      <c r="A194" s="6">
        <v>17</v>
      </c>
      <c r="B194" s="7" t="s">
        <v>87</v>
      </c>
      <c r="C194" s="8" t="s">
        <v>7</v>
      </c>
      <c r="D194" s="26" t="s">
        <v>7</v>
      </c>
    </row>
    <row r="195" spans="1:4" ht="19.5" customHeight="1" thickBot="1">
      <c r="A195" s="6">
        <v>18</v>
      </c>
      <c r="B195" s="7" t="s">
        <v>88</v>
      </c>
      <c r="C195" s="18"/>
      <c r="D195" s="27" t="s">
        <v>135</v>
      </c>
    </row>
    <row r="196" spans="1:4" ht="19.5" customHeight="1">
      <c r="A196" s="28" t="s">
        <v>89</v>
      </c>
      <c r="B196" s="196" t="s">
        <v>90</v>
      </c>
      <c r="C196" s="196"/>
      <c r="D196" s="196"/>
    </row>
    <row r="197" ht="19.5" customHeight="1">
      <c r="A197" s="1"/>
    </row>
    <row r="198" spans="2:14" ht="15">
      <c r="B198" s="181" t="s">
        <v>259</v>
      </c>
      <c r="C198" s="181"/>
      <c r="D198" s="181"/>
      <c r="E198" s="181"/>
      <c r="F198" s="181"/>
      <c r="G198" s="181"/>
      <c r="H198" s="181"/>
      <c r="I198" s="181"/>
      <c r="J198" s="181"/>
      <c r="K198" s="52"/>
      <c r="L198" s="53"/>
      <c r="M198" s="173"/>
      <c r="N198" s="173"/>
    </row>
    <row r="199" spans="2:14" ht="12.75"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53"/>
    </row>
    <row r="200" spans="2:14" ht="15">
      <c r="B200" s="2"/>
      <c r="C200" s="2"/>
      <c r="D200" s="2"/>
      <c r="E200" s="2"/>
      <c r="F200" s="2"/>
      <c r="G200" s="2"/>
      <c r="H200" s="2"/>
      <c r="I200" s="2"/>
      <c r="J200" s="2"/>
      <c r="K200" s="54"/>
      <c r="L200" s="53"/>
      <c r="M200" s="173"/>
      <c r="N200" s="173"/>
    </row>
    <row r="201" spans="2:14" ht="15">
      <c r="B201" s="2"/>
      <c r="C201" s="2"/>
      <c r="D201" s="2"/>
      <c r="E201" s="2"/>
      <c r="F201" s="2"/>
      <c r="G201" s="2"/>
      <c r="H201" s="2"/>
      <c r="I201" s="2"/>
      <c r="J201" s="2"/>
      <c r="K201" s="54"/>
      <c r="L201" s="53"/>
      <c r="M201" s="173"/>
      <c r="N201" s="173"/>
    </row>
    <row r="202" spans="2:14" ht="15.75" thickBot="1">
      <c r="B202" s="3"/>
      <c r="C202" s="3"/>
      <c r="D202" s="3"/>
      <c r="E202" s="3"/>
      <c r="F202" s="3"/>
      <c r="G202" s="3"/>
      <c r="H202" s="3"/>
      <c r="I202" s="3"/>
      <c r="J202" s="3"/>
      <c r="K202" s="54"/>
      <c r="L202" s="53"/>
      <c r="M202" s="173"/>
      <c r="N202" s="173"/>
    </row>
    <row r="203" spans="2:14" ht="92.25" thickBot="1">
      <c r="B203" s="4" t="s">
        <v>2</v>
      </c>
      <c r="C203" s="4" t="s">
        <v>209</v>
      </c>
      <c r="D203" s="4" t="s">
        <v>210</v>
      </c>
      <c r="E203" s="4" t="s">
        <v>211</v>
      </c>
      <c r="F203" s="4" t="s">
        <v>212</v>
      </c>
      <c r="G203" s="4" t="s">
        <v>213</v>
      </c>
      <c r="H203" s="4" t="s">
        <v>214</v>
      </c>
      <c r="I203" s="4" t="s">
        <v>215</v>
      </c>
      <c r="J203" s="4" t="s">
        <v>216</v>
      </c>
      <c r="K203" s="54"/>
      <c r="L203" s="53"/>
      <c r="M203" s="173"/>
      <c r="N203" s="173"/>
    </row>
    <row r="204" spans="2:14" ht="15.75" thickBot="1">
      <c r="B204" s="55">
        <v>1</v>
      </c>
      <c r="C204" s="55">
        <v>2</v>
      </c>
      <c r="D204" s="55">
        <v>3</v>
      </c>
      <c r="E204" s="55">
        <v>4</v>
      </c>
      <c r="F204" s="55">
        <v>5</v>
      </c>
      <c r="G204" s="55">
        <v>6</v>
      </c>
      <c r="H204" s="55">
        <v>7</v>
      </c>
      <c r="I204" s="55">
        <v>8</v>
      </c>
      <c r="J204" s="55">
        <v>9</v>
      </c>
      <c r="K204" s="54"/>
      <c r="L204" s="53"/>
      <c r="M204" s="173"/>
      <c r="N204" s="173"/>
    </row>
    <row r="205" spans="2:14" ht="15.75" thickBot="1">
      <c r="B205" s="56">
        <v>1</v>
      </c>
      <c r="C205" s="176" t="s">
        <v>217</v>
      </c>
      <c r="D205" s="177"/>
      <c r="E205" s="177"/>
      <c r="F205" s="177"/>
      <c r="G205" s="177"/>
      <c r="H205" s="178"/>
      <c r="I205" s="57">
        <f>I208+I213+I218+I223</f>
        <v>2139.102</v>
      </c>
      <c r="J205" s="56">
        <v>100</v>
      </c>
      <c r="K205" s="54"/>
      <c r="L205" s="53"/>
      <c r="M205" s="173"/>
      <c r="N205" s="173"/>
    </row>
    <row r="206" spans="2:14" ht="15.75" thickBot="1">
      <c r="B206" s="58" t="s">
        <v>224</v>
      </c>
      <c r="C206" s="179" t="s">
        <v>218</v>
      </c>
      <c r="D206" s="180"/>
      <c r="E206" s="180"/>
      <c r="F206" s="180"/>
      <c r="G206" s="180"/>
      <c r="H206" s="180"/>
      <c r="I206" s="59"/>
      <c r="J206" s="60"/>
      <c r="K206" s="54"/>
      <c r="L206" s="53"/>
      <c r="M206" s="173"/>
      <c r="N206" s="173"/>
    </row>
    <row r="207" spans="2:14" ht="15.75" customHeight="1" thickBot="1">
      <c r="B207" s="162" t="s">
        <v>225</v>
      </c>
      <c r="C207" s="96"/>
      <c r="D207" s="61" t="s">
        <v>219</v>
      </c>
      <c r="E207" s="62"/>
      <c r="F207" s="61"/>
      <c r="G207" s="63"/>
      <c r="H207" s="64"/>
      <c r="I207" s="99"/>
      <c r="J207" s="100"/>
      <c r="K207" s="67"/>
      <c r="L207" s="53"/>
      <c r="M207" s="173"/>
      <c r="N207" s="173"/>
    </row>
    <row r="208" spans="2:22" ht="12.75">
      <c r="B208" s="163"/>
      <c r="C208" s="94"/>
      <c r="D208" s="165" t="s">
        <v>222</v>
      </c>
      <c r="E208" s="167" t="s">
        <v>226</v>
      </c>
      <c r="F208" s="169" t="s">
        <v>227</v>
      </c>
      <c r="G208" s="69">
        <v>1</v>
      </c>
      <c r="H208" s="69" t="s">
        <v>223</v>
      </c>
      <c r="I208" s="71">
        <v>604.512</v>
      </c>
      <c r="J208" s="72">
        <v>28</v>
      </c>
      <c r="K208" s="67"/>
      <c r="L208" s="53"/>
      <c r="M208" s="175"/>
      <c r="N208" s="70"/>
      <c r="O208" s="102"/>
      <c r="P208" s="103"/>
      <c r="Q208" s="102"/>
      <c r="R208" s="104"/>
      <c r="S208" s="104"/>
      <c r="T208" s="105"/>
      <c r="U208" s="105"/>
      <c r="V208" s="101"/>
    </row>
    <row r="209" spans="2:22" ht="12.75">
      <c r="B209" s="163"/>
      <c r="C209" s="94"/>
      <c r="D209" s="166"/>
      <c r="E209" s="168"/>
      <c r="F209" s="170"/>
      <c r="G209" s="74"/>
      <c r="H209" s="74"/>
      <c r="I209" s="74"/>
      <c r="J209" s="75"/>
      <c r="K209" s="76"/>
      <c r="L209" s="53"/>
      <c r="M209" s="175"/>
      <c r="N209" s="70"/>
      <c r="O209" s="172"/>
      <c r="P209" s="172"/>
      <c r="Q209" s="172"/>
      <c r="R209" s="70"/>
      <c r="S209" s="70"/>
      <c r="T209" s="106"/>
      <c r="U209" s="107"/>
      <c r="V209" s="101"/>
    </row>
    <row r="210" spans="2:22" ht="13.5" thickBot="1">
      <c r="B210" s="164"/>
      <c r="C210" s="95"/>
      <c r="D210" s="73"/>
      <c r="E210" s="77"/>
      <c r="F210" s="170"/>
      <c r="G210" s="74"/>
      <c r="H210" s="74"/>
      <c r="I210" s="74"/>
      <c r="J210" s="75"/>
      <c r="K210" s="67"/>
      <c r="L210" s="53"/>
      <c r="M210" s="175"/>
      <c r="N210" s="70"/>
      <c r="O210" s="172"/>
      <c r="P210" s="172"/>
      <c r="Q210" s="172"/>
      <c r="R210" s="108"/>
      <c r="S210" s="108"/>
      <c r="T210" s="108"/>
      <c r="U210" s="108"/>
      <c r="V210" s="101"/>
    </row>
    <row r="211" spans="2:22" ht="13.5" thickBot="1">
      <c r="B211" s="78"/>
      <c r="C211" s="79"/>
      <c r="D211" s="80"/>
      <c r="E211" s="80"/>
      <c r="F211" s="171"/>
      <c r="G211" s="81"/>
      <c r="H211" s="81"/>
      <c r="I211" s="82"/>
      <c r="J211" s="83"/>
      <c r="K211" s="76"/>
      <c r="L211" s="53"/>
      <c r="M211" s="175"/>
      <c r="N211" s="70"/>
      <c r="O211" s="109"/>
      <c r="P211" s="110"/>
      <c r="Q211" s="172"/>
      <c r="R211" s="108"/>
      <c r="S211" s="108"/>
      <c r="T211" s="108"/>
      <c r="U211" s="108"/>
      <c r="V211" s="101"/>
    </row>
    <row r="212" spans="2:22" ht="13.5" thickBot="1">
      <c r="B212" s="162" t="s">
        <v>229</v>
      </c>
      <c r="C212" s="96"/>
      <c r="D212" s="61"/>
      <c r="E212" s="62"/>
      <c r="F212" s="61"/>
      <c r="G212" s="63"/>
      <c r="H212" s="64"/>
      <c r="I212" s="99"/>
      <c r="J212" s="100"/>
      <c r="K212" s="76"/>
      <c r="L212" s="53"/>
      <c r="M212" s="106"/>
      <c r="N212" s="109"/>
      <c r="O212" s="110"/>
      <c r="P212" s="110"/>
      <c r="Q212" s="172"/>
      <c r="R212" s="108"/>
      <c r="S212" s="108"/>
      <c r="T212" s="111"/>
      <c r="U212" s="108"/>
      <c r="V212" s="101"/>
    </row>
    <row r="213" spans="2:22" ht="12.75" customHeight="1">
      <c r="B213" s="163"/>
      <c r="C213" s="94" t="s">
        <v>232</v>
      </c>
      <c r="D213" s="165" t="s">
        <v>222</v>
      </c>
      <c r="E213" s="167" t="s">
        <v>230</v>
      </c>
      <c r="F213" s="169" t="s">
        <v>231</v>
      </c>
      <c r="G213" s="69">
        <v>1</v>
      </c>
      <c r="H213" s="69" t="s">
        <v>223</v>
      </c>
      <c r="I213" s="71">
        <v>897.931</v>
      </c>
      <c r="J213" s="72">
        <v>42</v>
      </c>
      <c r="K213" s="76"/>
      <c r="L213" s="53"/>
      <c r="M213" s="106"/>
      <c r="N213" s="109"/>
      <c r="O213" s="110"/>
      <c r="P213" s="110"/>
      <c r="Q213" s="70"/>
      <c r="R213" s="108"/>
      <c r="S213" s="108"/>
      <c r="T213" s="111"/>
      <c r="U213" s="108"/>
      <c r="V213" s="101"/>
    </row>
    <row r="214" spans="2:22" ht="12.75">
      <c r="B214" s="163"/>
      <c r="C214" s="94"/>
      <c r="D214" s="166"/>
      <c r="E214" s="168"/>
      <c r="F214" s="170"/>
      <c r="G214" s="74"/>
      <c r="H214" s="74"/>
      <c r="I214" s="74"/>
      <c r="J214" s="75"/>
      <c r="K214" s="76"/>
      <c r="L214" s="53"/>
      <c r="M214" s="106"/>
      <c r="N214" s="109"/>
      <c r="O214" s="110"/>
      <c r="P214" s="110"/>
      <c r="Q214" s="70"/>
      <c r="R214" s="108"/>
      <c r="S214" s="108"/>
      <c r="T214" s="111"/>
      <c r="U214" s="108"/>
      <c r="V214" s="101"/>
    </row>
    <row r="215" spans="2:22" ht="36.75" customHeight="1" thickBot="1">
      <c r="B215" s="164"/>
      <c r="C215" s="95"/>
      <c r="D215" s="73"/>
      <c r="E215" s="77"/>
      <c r="F215" s="170"/>
      <c r="G215" s="74"/>
      <c r="H215" s="74"/>
      <c r="I215" s="74"/>
      <c r="J215" s="75"/>
      <c r="K215" s="76"/>
      <c r="L215" s="53"/>
      <c r="M215" s="106"/>
      <c r="N215" s="109"/>
      <c r="O215" s="110"/>
      <c r="P215" s="110"/>
      <c r="Q215" s="70"/>
      <c r="R215" s="108"/>
      <c r="S215" s="108"/>
      <c r="T215" s="111"/>
      <c r="U215" s="108"/>
      <c r="V215" s="101"/>
    </row>
    <row r="216" spans="2:14" ht="15.75" thickBot="1">
      <c r="B216" s="78"/>
      <c r="C216" s="79"/>
      <c r="D216" s="80"/>
      <c r="E216" s="80"/>
      <c r="F216" s="171"/>
      <c r="G216" s="81"/>
      <c r="H216" s="81"/>
      <c r="I216" s="82"/>
      <c r="J216" s="83"/>
      <c r="K216" s="76"/>
      <c r="L216" s="53"/>
      <c r="M216" s="51"/>
      <c r="N216" s="51"/>
    </row>
    <row r="217" spans="2:14" ht="15.75" thickBot="1">
      <c r="B217" s="162" t="s">
        <v>233</v>
      </c>
      <c r="C217" s="96"/>
      <c r="D217" s="61"/>
      <c r="E217" s="62"/>
      <c r="F217" s="61"/>
      <c r="G217" s="63"/>
      <c r="H217" s="64"/>
      <c r="I217" s="99"/>
      <c r="J217" s="100"/>
      <c r="K217" s="76"/>
      <c r="L217" s="53"/>
      <c r="M217" s="51"/>
      <c r="N217" s="51"/>
    </row>
    <row r="218" spans="2:14" ht="15" customHeight="1">
      <c r="B218" s="163"/>
      <c r="C218" s="94"/>
      <c r="D218" s="165" t="s">
        <v>222</v>
      </c>
      <c r="E218" s="167" t="s">
        <v>234</v>
      </c>
      <c r="F218" s="169" t="s">
        <v>235</v>
      </c>
      <c r="G218" s="69">
        <v>1</v>
      </c>
      <c r="H218" s="69" t="s">
        <v>223</v>
      </c>
      <c r="I218" s="71">
        <v>382.18</v>
      </c>
      <c r="J218" s="72">
        <v>18</v>
      </c>
      <c r="K218" s="76"/>
      <c r="L218" s="53"/>
      <c r="M218" s="51"/>
      <c r="N218" s="51"/>
    </row>
    <row r="219" spans="2:14" ht="15">
      <c r="B219" s="163"/>
      <c r="C219" s="94"/>
      <c r="D219" s="166"/>
      <c r="E219" s="168"/>
      <c r="F219" s="170"/>
      <c r="G219" s="74"/>
      <c r="H219" s="74"/>
      <c r="I219" s="74"/>
      <c r="J219" s="75"/>
      <c r="K219" s="76"/>
      <c r="L219" s="53"/>
      <c r="M219" s="51"/>
      <c r="N219" s="51"/>
    </row>
    <row r="220" spans="2:14" ht="15.75" thickBot="1">
      <c r="B220" s="164"/>
      <c r="C220" s="95"/>
      <c r="D220" s="73"/>
      <c r="E220" s="77"/>
      <c r="F220" s="170"/>
      <c r="G220" s="74"/>
      <c r="H220" s="74"/>
      <c r="I220" s="74"/>
      <c r="J220" s="75"/>
      <c r="K220" s="76"/>
      <c r="L220" s="53"/>
      <c r="M220" s="51"/>
      <c r="N220" s="51"/>
    </row>
    <row r="221" spans="2:14" ht="15.75" thickBot="1">
      <c r="B221" s="78"/>
      <c r="C221" s="79"/>
      <c r="D221" s="80"/>
      <c r="E221" s="80"/>
      <c r="F221" s="171"/>
      <c r="G221" s="81"/>
      <c r="H221" s="81"/>
      <c r="I221" s="82"/>
      <c r="J221" s="83"/>
      <c r="K221" s="76"/>
      <c r="L221" s="53"/>
      <c r="M221" s="51"/>
      <c r="N221" s="51"/>
    </row>
    <row r="222" spans="2:14" ht="15.75" thickBot="1">
      <c r="B222" s="162" t="s">
        <v>236</v>
      </c>
      <c r="C222" s="96"/>
      <c r="D222" s="61"/>
      <c r="E222" s="62"/>
      <c r="F222" s="61"/>
      <c r="G222" s="63"/>
      <c r="H222" s="64"/>
      <c r="I222" s="99"/>
      <c r="J222" s="100"/>
      <c r="K222" s="76"/>
      <c r="L222" s="53"/>
      <c r="M222" s="51"/>
      <c r="N222" s="51"/>
    </row>
    <row r="223" spans="2:14" ht="15">
      <c r="B223" s="163"/>
      <c r="C223" s="94"/>
      <c r="D223" s="165" t="s">
        <v>222</v>
      </c>
      <c r="E223" s="167" t="s">
        <v>238</v>
      </c>
      <c r="F223" s="169" t="s">
        <v>239</v>
      </c>
      <c r="G223" s="69">
        <v>1</v>
      </c>
      <c r="H223" s="69" t="s">
        <v>223</v>
      </c>
      <c r="I223" s="71">
        <v>254.479</v>
      </c>
      <c r="J223" s="72">
        <f>100-J208-J213-J218</f>
        <v>12</v>
      </c>
      <c r="K223" s="76"/>
      <c r="L223" s="53"/>
      <c r="M223" s="51"/>
      <c r="N223" s="51"/>
    </row>
    <row r="224" spans="2:14" ht="15">
      <c r="B224" s="163"/>
      <c r="C224" s="94" t="s">
        <v>237</v>
      </c>
      <c r="D224" s="166"/>
      <c r="E224" s="168"/>
      <c r="F224" s="170"/>
      <c r="G224" s="74"/>
      <c r="H224" s="74"/>
      <c r="I224" s="74"/>
      <c r="J224" s="75"/>
      <c r="K224" s="76"/>
      <c r="L224" s="53"/>
      <c r="M224" s="51"/>
      <c r="N224" s="51"/>
    </row>
    <row r="225" spans="2:14" ht="15.75" thickBot="1">
      <c r="B225" s="164"/>
      <c r="C225" s="95"/>
      <c r="D225" s="73"/>
      <c r="E225" s="77"/>
      <c r="F225" s="170"/>
      <c r="G225" s="74"/>
      <c r="H225" s="74"/>
      <c r="I225" s="74"/>
      <c r="J225" s="75"/>
      <c r="K225" s="76"/>
      <c r="L225" s="53"/>
      <c r="M225" s="51"/>
      <c r="N225" s="51"/>
    </row>
    <row r="226" spans="2:14" ht="15.75" thickBot="1">
      <c r="B226" s="78"/>
      <c r="C226" s="79"/>
      <c r="D226" s="80"/>
      <c r="E226" s="80"/>
      <c r="F226" s="171"/>
      <c r="G226" s="81"/>
      <c r="H226" s="81"/>
      <c r="I226" s="82"/>
      <c r="J226" s="83"/>
      <c r="K226" s="76"/>
      <c r="L226" s="53"/>
      <c r="M226" s="51"/>
      <c r="N226" s="51"/>
    </row>
    <row r="227" spans="2:14" ht="22.5" customHeight="1" thickBot="1">
      <c r="B227" s="84">
        <v>2</v>
      </c>
      <c r="C227" s="176" t="s">
        <v>221</v>
      </c>
      <c r="D227" s="177"/>
      <c r="E227" s="177"/>
      <c r="F227" s="177"/>
      <c r="G227" s="177"/>
      <c r="H227" s="178"/>
      <c r="I227" s="85">
        <f>I229+I233</f>
        <v>437.61</v>
      </c>
      <c r="J227" s="84">
        <v>100</v>
      </c>
      <c r="K227" s="54"/>
      <c r="L227" s="53"/>
      <c r="M227" s="173"/>
      <c r="N227" s="173"/>
    </row>
    <row r="228" spans="2:14" ht="15.75" thickBot="1">
      <c r="B228" s="58" t="s">
        <v>240</v>
      </c>
      <c r="C228" s="179" t="s">
        <v>218</v>
      </c>
      <c r="D228" s="180"/>
      <c r="E228" s="180"/>
      <c r="F228" s="180"/>
      <c r="G228" s="180"/>
      <c r="H228" s="180"/>
      <c r="I228" s="59"/>
      <c r="J228" s="60"/>
      <c r="K228" s="54"/>
      <c r="L228" s="53"/>
      <c r="M228" s="173" t="s">
        <v>228</v>
      </c>
      <c r="N228" s="173"/>
    </row>
    <row r="229" spans="2:14" ht="15">
      <c r="B229" s="162" t="s">
        <v>248</v>
      </c>
      <c r="C229" s="169" t="s">
        <v>242</v>
      </c>
      <c r="D229" s="61" t="s">
        <v>219</v>
      </c>
      <c r="E229" s="62"/>
      <c r="F229" s="61"/>
      <c r="G229" s="63"/>
      <c r="H229" s="64"/>
      <c r="I229" s="65">
        <f>I230</f>
        <v>296.61</v>
      </c>
      <c r="J229" s="66">
        <v>68</v>
      </c>
      <c r="K229" s="67"/>
      <c r="L229" s="53"/>
      <c r="M229" s="173"/>
      <c r="N229" s="173"/>
    </row>
    <row r="230" spans="2:14" ht="80.25">
      <c r="B230" s="163"/>
      <c r="C230" s="170"/>
      <c r="D230" s="97" t="s">
        <v>220</v>
      </c>
      <c r="E230" s="167" t="s">
        <v>243</v>
      </c>
      <c r="F230" s="68" t="s">
        <v>244</v>
      </c>
      <c r="G230" s="69">
        <v>1</v>
      </c>
      <c r="H230" s="69" t="s">
        <v>223</v>
      </c>
      <c r="I230" s="71">
        <v>296.61</v>
      </c>
      <c r="J230" s="72"/>
      <c r="K230" s="67"/>
      <c r="L230" s="53"/>
      <c r="M230" s="173"/>
      <c r="N230" s="173"/>
    </row>
    <row r="231" spans="2:14" ht="15">
      <c r="B231" s="163"/>
      <c r="C231" s="170"/>
      <c r="D231" s="98"/>
      <c r="E231" s="168"/>
      <c r="F231" s="73"/>
      <c r="G231" s="74"/>
      <c r="H231" s="74"/>
      <c r="I231" s="74"/>
      <c r="J231" s="75"/>
      <c r="K231" s="76"/>
      <c r="L231" s="53"/>
      <c r="M231" s="173"/>
      <c r="N231" s="173"/>
    </row>
    <row r="232" spans="2:14" ht="15.75" thickBot="1">
      <c r="B232" s="164"/>
      <c r="C232" s="171"/>
      <c r="D232" s="73"/>
      <c r="E232" s="77"/>
      <c r="F232" s="74"/>
      <c r="G232" s="74"/>
      <c r="H232" s="74"/>
      <c r="I232" s="74"/>
      <c r="J232" s="75"/>
      <c r="K232" s="67"/>
      <c r="L232" s="53"/>
      <c r="M232" s="173"/>
      <c r="N232" s="173"/>
    </row>
    <row r="233" spans="2:14" ht="15">
      <c r="B233" s="162" t="s">
        <v>241</v>
      </c>
      <c r="C233" s="169" t="s">
        <v>245</v>
      </c>
      <c r="D233" s="86" t="s">
        <v>219</v>
      </c>
      <c r="E233" s="87"/>
      <c r="F233" s="86"/>
      <c r="G233" s="88"/>
      <c r="H233" s="89"/>
      <c r="I233" s="90">
        <f>I234</f>
        <v>141</v>
      </c>
      <c r="J233" s="91">
        <f>J227-J229</f>
        <v>32</v>
      </c>
      <c r="K233" s="67"/>
      <c r="L233" s="53"/>
      <c r="M233" s="173"/>
      <c r="N233" s="173"/>
    </row>
    <row r="234" spans="2:14" ht="24">
      <c r="B234" s="163"/>
      <c r="C234" s="170"/>
      <c r="D234" s="165" t="s">
        <v>220</v>
      </c>
      <c r="E234" s="167" t="s">
        <v>246</v>
      </c>
      <c r="F234" s="68" t="s">
        <v>247</v>
      </c>
      <c r="G234" s="69">
        <v>1</v>
      </c>
      <c r="H234" s="69" t="s">
        <v>223</v>
      </c>
      <c r="I234" s="71">
        <v>141</v>
      </c>
      <c r="J234" s="72"/>
      <c r="K234" s="67"/>
      <c r="L234" s="53"/>
      <c r="M234" s="173"/>
      <c r="N234" s="173"/>
    </row>
    <row r="235" spans="2:14" ht="15">
      <c r="B235" s="163"/>
      <c r="C235" s="170"/>
      <c r="D235" s="166"/>
      <c r="E235" s="168"/>
      <c r="F235" s="73"/>
      <c r="G235" s="74"/>
      <c r="H235" s="74"/>
      <c r="I235" s="74"/>
      <c r="J235" s="75"/>
      <c r="K235" s="76"/>
      <c r="L235" s="53"/>
      <c r="M235" s="173"/>
      <c r="N235" s="173"/>
    </row>
    <row r="236" spans="2:14" ht="15.75" thickBot="1">
      <c r="B236" s="164"/>
      <c r="C236" s="171"/>
      <c r="D236" s="73"/>
      <c r="E236" s="77"/>
      <c r="F236" s="74"/>
      <c r="G236" s="74"/>
      <c r="H236" s="74"/>
      <c r="I236" s="74"/>
      <c r="J236" s="75"/>
      <c r="K236" s="67"/>
      <c r="L236" s="53"/>
      <c r="M236" s="173"/>
      <c r="N236" s="173"/>
    </row>
    <row r="237" spans="2:14" ht="15.75" thickBot="1">
      <c r="B237" s="78"/>
      <c r="C237" s="79"/>
      <c r="D237" s="80"/>
      <c r="E237" s="80"/>
      <c r="F237" s="80"/>
      <c r="G237" s="81"/>
      <c r="H237" s="81"/>
      <c r="I237" s="82"/>
      <c r="J237" s="83"/>
      <c r="K237" s="76"/>
      <c r="L237" s="53"/>
      <c r="M237" s="173"/>
      <c r="N237" s="173"/>
    </row>
    <row r="238" spans="2:14" ht="15">
      <c r="B238" s="92"/>
      <c r="C238" s="174"/>
      <c r="D238" s="174"/>
      <c r="E238" s="174"/>
      <c r="F238" s="174"/>
      <c r="G238" s="174"/>
      <c r="H238" s="93"/>
      <c r="I238" s="93"/>
      <c r="J238" s="93"/>
      <c r="K238" s="93"/>
      <c r="L238" s="53"/>
      <c r="M238" s="173"/>
      <c r="N238" s="173"/>
    </row>
  </sheetData>
  <mergeCells count="83">
    <mergeCell ref="B36:E36"/>
    <mergeCell ref="B37:E37"/>
    <mergeCell ref="B196:D196"/>
    <mergeCell ref="A48:D48"/>
    <mergeCell ref="A49:D49"/>
    <mergeCell ref="A50:D50"/>
    <mergeCell ref="B123:D123"/>
    <mergeCell ref="A26:A29"/>
    <mergeCell ref="B26:G26"/>
    <mergeCell ref="H26:I28"/>
    <mergeCell ref="B27:D27"/>
    <mergeCell ref="B28:B29"/>
    <mergeCell ref="E28:E29"/>
    <mergeCell ref="F28:F29"/>
    <mergeCell ref="C28:D28"/>
    <mergeCell ref="B21:E21"/>
    <mergeCell ref="B22:E22"/>
    <mergeCell ref="L31:L32"/>
    <mergeCell ref="M31:M32"/>
    <mergeCell ref="B24:E24"/>
    <mergeCell ref="N31:N32"/>
    <mergeCell ref="G28:G29"/>
    <mergeCell ref="J31:J32"/>
    <mergeCell ref="K31:K32"/>
    <mergeCell ref="J26:K28"/>
    <mergeCell ref="L26:L29"/>
    <mergeCell ref="M26:M29"/>
    <mergeCell ref="N26:N29"/>
    <mergeCell ref="B198:J198"/>
    <mergeCell ref="M198:N198"/>
    <mergeCell ref="B199:M199"/>
    <mergeCell ref="O209:O210"/>
    <mergeCell ref="M200:N200"/>
    <mergeCell ref="M201:N201"/>
    <mergeCell ref="M202:N202"/>
    <mergeCell ref="M203:N203"/>
    <mergeCell ref="M204:N204"/>
    <mergeCell ref="C205:H205"/>
    <mergeCell ref="M205:N205"/>
    <mergeCell ref="C206:H206"/>
    <mergeCell ref="M206:N206"/>
    <mergeCell ref="B229:B232"/>
    <mergeCell ref="C229:C232"/>
    <mergeCell ref="M229:N229"/>
    <mergeCell ref="E230:E231"/>
    <mergeCell ref="M230:N230"/>
    <mergeCell ref="M231:N231"/>
    <mergeCell ref="M232:N232"/>
    <mergeCell ref="B233:B236"/>
    <mergeCell ref="C233:C236"/>
    <mergeCell ref="M233:N233"/>
    <mergeCell ref="D234:D235"/>
    <mergeCell ref="E234:E235"/>
    <mergeCell ref="M234:N234"/>
    <mergeCell ref="M235:N235"/>
    <mergeCell ref="M236:N236"/>
    <mergeCell ref="M237:N237"/>
    <mergeCell ref="C238:G238"/>
    <mergeCell ref="M238:N238"/>
    <mergeCell ref="F208:F211"/>
    <mergeCell ref="M208:M211"/>
    <mergeCell ref="C227:H227"/>
    <mergeCell ref="M227:N227"/>
    <mergeCell ref="C228:H228"/>
    <mergeCell ref="M228:N228"/>
    <mergeCell ref="D208:D209"/>
    <mergeCell ref="P209:P210"/>
    <mergeCell ref="Q209:Q212"/>
    <mergeCell ref="B212:B215"/>
    <mergeCell ref="D213:D214"/>
    <mergeCell ref="E213:E214"/>
    <mergeCell ref="F213:F216"/>
    <mergeCell ref="B207:B210"/>
    <mergeCell ref="M207:N207"/>
    <mergeCell ref="E208:E209"/>
    <mergeCell ref="B217:B220"/>
    <mergeCell ref="D218:D219"/>
    <mergeCell ref="E218:E219"/>
    <mergeCell ref="F218:F221"/>
    <mergeCell ref="B222:B225"/>
    <mergeCell ref="D223:D224"/>
    <mergeCell ref="E223:E224"/>
    <mergeCell ref="F223:F226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K31:N31 K33:N3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31 H33:J34 H31:I32"/>
    <dataValidation type="decimal" allowBlank="1" showErrorMessage="1" errorTitle="Ошибка" error="Допускается ввод только неотрицательных чисел!" sqref="B31:E33 F31:G34 E34">
      <formula1>0</formula1>
      <formula2>9.99999999999999E+23</formula2>
    </dataValidation>
  </dataValidations>
  <hyperlinks>
    <hyperlink ref="C10" r:id="rId1" display="TalashmanovAV@stw.ru"/>
    <hyperlink ref="M31" r:id="rId2" display="www.pravo.gov66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SyatkinaEV</cp:lastModifiedBy>
  <dcterms:created xsi:type="dcterms:W3CDTF">2014-01-06T07:21:08Z</dcterms:created>
  <dcterms:modified xsi:type="dcterms:W3CDTF">2014-02-17T04:40:53Z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