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55" windowHeight="8325" activeTab="0"/>
  </bookViews>
  <sheets>
    <sheet name="2017 ВО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<sst xmlns="http://schemas.openxmlformats.org/spreadsheetml/2006/main" count="255" uniqueCount="187">
  <si>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</t>
  </si>
  <si>
    <t>№ п/п</t>
  </si>
  <si>
    <t>Наименование показателя</t>
  </si>
  <si>
    <t>Единица измерения</t>
  </si>
  <si>
    <t>Значение</t>
  </si>
  <si>
    <t>Вид регулируемой деятельности</t>
  </si>
  <si>
    <t>x</t>
  </si>
  <si>
    <t>Выручка от регулируемой деятельности</t>
  </si>
  <si>
    <t>тыс.руб.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</si>
  <si>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</si>
  <si>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тонн</t>
  </si>
  <si>
    <t>Количество подкачивающих насосных станций</t>
  </si>
  <si>
    <t>*</t>
  </si>
  <si>
    <t>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</si>
  <si>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3.1.</t>
  </si>
  <si>
    <t>6.1.</t>
  </si>
  <si>
    <t>Анкета</t>
  </si>
  <si>
    <t>Наименование</t>
  </si>
  <si>
    <t>Страна</t>
  </si>
  <si>
    <t>Россия</t>
  </si>
  <si>
    <t>Регион</t>
  </si>
  <si>
    <t>Свердловская область, Полевской городской округ</t>
  </si>
  <si>
    <t>Юридический адрес</t>
  </si>
  <si>
    <t>Почтовый адрес</t>
  </si>
  <si>
    <t>Web сайт</t>
  </si>
  <si>
    <t>ИНН</t>
  </si>
  <si>
    <t>КПП</t>
  </si>
  <si>
    <t>ОКПО</t>
  </si>
  <si>
    <t>ОГРН</t>
  </si>
  <si>
    <t>623338, Свердловская область, г.Полевской, Вершинина д.7</t>
  </si>
  <si>
    <t>623338, Свердловская область, г.Полевской, Вершининад.7</t>
  </si>
  <si>
    <t>http://www.tmk-group.ru/stz_vod.php</t>
  </si>
  <si>
    <t>Зуев Михаил Васильевич</t>
  </si>
  <si>
    <t>Ф.И.О. управляющего директора</t>
  </si>
  <si>
    <t>Адрес электронной почты</t>
  </si>
  <si>
    <t>Режим работы</t>
  </si>
  <si>
    <t>С 8-00 до 17-00 Пн-Чт; С 8-00 до 16-00 Пт</t>
  </si>
  <si>
    <t>Контактные телефоны</t>
  </si>
  <si>
    <t>8(343 50) 3-53-36; 3-57-63</t>
  </si>
  <si>
    <t>Протяженность водопроводных сетей, км</t>
  </si>
  <si>
    <t>Срок действия установленного тарифа на питьевую воду (питьевое водоснабжение)</t>
  </si>
  <si>
    <t>Реквизиты решения об утверждении тарифа на питьевую воду (питьевое водоснабжение)</t>
  </si>
  <si>
    <t>Наименование органа регулирования, принявшего решение об установлении тарифа на питьевую воду (питьевое водоснабжение)</t>
  </si>
  <si>
    <t>Источник официального опубликования решения об установлении тарифа на питьевую воду (питьевое водоснабжение)</t>
  </si>
  <si>
    <t>Примечание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</si>
  <si>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</si>
  <si>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</si>
  <si>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</si>
  <si>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</si>
  <si>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руб./куб.м</t>
  </si>
  <si>
    <t>Двухставочный тариф</t>
  </si>
  <si>
    <t>ставка за потребление холодной воды, руб./куб.м</t>
  </si>
  <si>
    <t>ставка за содержание системы холодного водоснабжения, тыс.руб./куб.м/ч/мес</t>
  </si>
  <si>
    <t>дата начала</t>
  </si>
  <si>
    <t>дата окончания</t>
  </si>
  <si>
    <t>дата</t>
  </si>
  <si>
    <t>номер</t>
  </si>
  <si>
    <t>1</t>
  </si>
  <si>
    <t>2</t>
  </si>
  <si>
    <t>3</t>
  </si>
  <si>
    <t>4</t>
  </si>
  <si>
    <t>5</t>
  </si>
  <si>
    <t>8</t>
  </si>
  <si>
    <t>11</t>
  </si>
  <si>
    <t>14</t>
  </si>
  <si>
    <t>15</t>
  </si>
  <si>
    <t>16</t>
  </si>
  <si>
    <t>17</t>
  </si>
  <si>
    <t>18</t>
  </si>
  <si>
    <t>19</t>
  </si>
  <si>
    <t>20</t>
  </si>
  <si>
    <t>РЭК СО</t>
  </si>
  <si>
    <t>руб./м3 (с НДС)</t>
  </si>
  <si>
    <t>Правительства РФ от 17.01.2013г. № 6</t>
  </si>
  <si>
    <t xml:space="preserve"> </t>
  </si>
  <si>
    <t>Водотведение</t>
  </si>
  <si>
    <t xml:space="preserve">      Стандарты раскрытия информации в сфере водоотведения, утвержденные постановлением </t>
  </si>
  <si>
    <t>Величина установленного тарифа на водоотведение</t>
  </si>
  <si>
    <t>(в части регулируемой деятельности) (Водоотведение)</t>
  </si>
  <si>
    <t>Форма 3.1.</t>
  </si>
  <si>
    <t>Форма 3.2.</t>
  </si>
  <si>
    <t>3.</t>
  </si>
  <si>
    <t>4.</t>
  </si>
  <si>
    <t>5.</t>
  </si>
  <si>
    <t>Форма 3.4.      Информация о тарифах на подключение к централизованной системе водоотведения</t>
  </si>
  <si>
    <t>Наименование органа регулирования тарифов, принявшего решение об утверждении тарифа на подключение к ЦСВ</t>
  </si>
  <si>
    <t>Реквизиты ( дата, номер) решения об утверждении тарифов на подключение к ЦСВ</t>
  </si>
  <si>
    <t>Срок действия установленного тарифа на подключение  к ЦСВ</t>
  </si>
  <si>
    <t>Источник официального опубликования решения об установлении тарифа на подключение к ЦСВ</t>
  </si>
  <si>
    <t>Оказание услуг в сфере водоотведения и очистки сточных вод</t>
  </si>
  <si>
    <t>Форма 3.5.</t>
  </si>
  <si>
    <t>TalashmanovAV@stw.ru</t>
  </si>
  <si>
    <t>WWW.pravo.gov66.ru</t>
  </si>
  <si>
    <t>Одноставочный тариф, руб./куб.м с НДС</t>
  </si>
  <si>
    <t>Товары и услуги, приобретенные у организаций, сумма оплаты услуг которых не превышает 8% суммы расходов по статье</t>
  </si>
  <si>
    <t>Публичное акционерное общество "Северский трубный завод", г.Полевской, 2016-2018гг.</t>
  </si>
  <si>
    <t>Ставка тарифа за подключаемую  (технологически присоединяемую) нагрузку (без учета НДС, без налога на прибыль), руб./м3/сутки</t>
  </si>
  <si>
    <t>Наличие инвестпрограммы</t>
  </si>
  <si>
    <t>«Северский трубный завод», ПАО</t>
  </si>
  <si>
    <t>Распоряжение Правительства от 17.12.13г.      № 2070-РП</t>
  </si>
  <si>
    <t>Годы</t>
  </si>
  <si>
    <t>Базовый уровень операционных расходов, тыс.руб.</t>
  </si>
  <si>
    <t>Индекс эффективности операционных расходов, %</t>
  </si>
  <si>
    <t>Нормативный уровень прибыли, %</t>
  </si>
  <si>
    <t>Показатели энергосбережения и энергетической эффективности</t>
  </si>
  <si>
    <t>Уровень потерь воды, %</t>
  </si>
  <si>
    <t>Удельный расход электрической энергии, кВтч/м3</t>
  </si>
  <si>
    <t>х</t>
  </si>
  <si>
    <t>Долгосрочные параметры регулирования</t>
  </si>
  <si>
    <t>Текущие расходы</t>
  </si>
  <si>
    <t>1.</t>
  </si>
  <si>
    <t>2.</t>
  </si>
  <si>
    <t>Расходы на энергетические ресурсы и холодную воду, в т.ч.</t>
  </si>
  <si>
    <t>Операционные расходы</t>
  </si>
  <si>
    <t>4.1.</t>
  </si>
  <si>
    <t>Индекс эффективности расходов</t>
  </si>
  <si>
    <t>4.2.</t>
  </si>
  <si>
    <t>Индекс потребительских цен</t>
  </si>
  <si>
    <t>4.3.</t>
  </si>
  <si>
    <t>Индекс количества активов</t>
  </si>
  <si>
    <t>6.</t>
  </si>
  <si>
    <t xml:space="preserve">Амортизация </t>
  </si>
  <si>
    <t>Нормативная прибыль:</t>
  </si>
  <si>
    <t>в т.ч. Средства, привлекаемые на реализацию инвестиционной программы</t>
  </si>
  <si>
    <t>в т.ч. Корректировка на 2016 год по итогам 2014 года с учетом исключения сумм</t>
  </si>
  <si>
    <t>Капитальные вложения</t>
  </si>
  <si>
    <t>6.2.</t>
  </si>
  <si>
    <t>Иные экономически обоснованные расходы на социальные нужды, в соответствии с п.86 МУ</t>
  </si>
  <si>
    <t>7.</t>
  </si>
  <si>
    <t>Расчетная предпринимательская прибыль</t>
  </si>
  <si>
    <t>8.</t>
  </si>
  <si>
    <t>Корректировка</t>
  </si>
  <si>
    <t>8.1.</t>
  </si>
  <si>
    <t xml:space="preserve">Отклонение фактически достигнутого объема поданной воды </t>
  </si>
  <si>
    <t>8.2.</t>
  </si>
  <si>
    <t>Отклонение фактических значений индекса потребительских цен и других индексов.</t>
  </si>
  <si>
    <t>8.3.</t>
  </si>
  <si>
    <t xml:space="preserve">Отклонение фактически достигнутого уровня неподконтрольных расходов </t>
  </si>
  <si>
    <t>8.4.</t>
  </si>
  <si>
    <t>Ввод объектов системы водоснабжения  в эксплуатацию и изменение ИП</t>
  </si>
  <si>
    <t>8.5.</t>
  </si>
  <si>
    <t>Итого НВВ для расчета тарифа</t>
  </si>
  <si>
    <t>9.</t>
  </si>
  <si>
    <t>Объм водоотведения</t>
  </si>
  <si>
    <t>тыс.м3.</t>
  </si>
  <si>
    <t>Наименование поставщика</t>
  </si>
  <si>
    <t>Способ приобретения</t>
  </si>
  <si>
    <t>Реквизиты договора, сметы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</si>
  <si>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</si>
  <si>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</si>
  <si>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</si>
  <si>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</si>
  <si>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</si>
  <si>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(текущиий и капитальный) основных производственных средств итого. Из них:</t>
  </si>
  <si>
    <t>1.1.</t>
  </si>
  <si>
    <t>Товары и услуги, приобретенные у организаций, сумма оплаты услуг которых превышает 20% суммы расходов по статье</t>
  </si>
  <si>
    <t>1.1.1.</t>
  </si>
  <si>
    <t>Итого по поставщику</t>
  </si>
  <si>
    <t>1.2.2.</t>
  </si>
  <si>
    <t>1.2.3.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</si>
  <si>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</si>
  <si>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2.1.</t>
  </si>
  <si>
    <t>2.1.1.</t>
  </si>
  <si>
    <t>прямые договора без торгов</t>
  </si>
  <si>
    <t>Публичное  акционерное общество "Северский трубный завод", г.Полевской, 2016-2018 гг.</t>
  </si>
  <si>
    <t>водоотведение</t>
  </si>
  <si>
    <t>1026601606118 от 02.08.02г.; ИМНС РФ по г.Полевскому Свердловской области</t>
  </si>
  <si>
    <t>01.01.2017</t>
  </si>
  <si>
    <t>30.06.2017</t>
  </si>
  <si>
    <t>01.07.2017</t>
  </si>
  <si>
    <t>31.12.2017</t>
  </si>
  <si>
    <t>01.01.2018</t>
  </si>
  <si>
    <t>30.06.2018</t>
  </si>
  <si>
    <t>01.07.2018</t>
  </si>
  <si>
    <t>31.12.2018</t>
  </si>
  <si>
    <t>Информация о тарифе на водоотведение на 2017 год (с учетом корректировки НВВ), второй год долгосрочного периода с 2016-2018 годы.</t>
  </si>
  <si>
    <t>232-ПК</t>
  </si>
  <si>
    <t>26.12.2016</t>
  </si>
  <si>
    <t xml:space="preserve"> № 10675 от 26.12.2016г.</t>
  </si>
  <si>
    <t>нет</t>
  </si>
  <si>
    <t>2018 год</t>
  </si>
  <si>
    <t>Неподконтрольные расходы</t>
  </si>
  <si>
    <t xml:space="preserve">  -</t>
  </si>
  <si>
    <t xml:space="preserve"> -</t>
  </si>
  <si>
    <t>План                2016 год</t>
  </si>
  <si>
    <t>План           2017 год</t>
  </si>
  <si>
    <t xml:space="preserve">                       Информация об объемах товаров и услуг, их стоимости и способах приобретения *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</si>
</sst>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0.00000000"/>
    <numFmt numFmtId="172" formatCode="0.0000000"/>
    <numFmt numFmtId="173" formatCode="0.000000"/>
    <numFmt numFmtId="174" formatCode="0.00000"/>
  </numFmts>
  <fonts count="69">
    <font>
      <sz val="10"/>
      <name val="Arial Cyr"/>
      <family val="0"/>
    </font>
    <font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9"/>
      <color indexed="55"/>
      <name val="Tahoma"/>
      <family val="2"/>
    </font>
    <font>
      <b/>
      <sz val="12"/>
      <name val="Tahoma"/>
      <family val="2"/>
    </font>
    <font>
      <b/>
      <sz val="9"/>
      <color indexed="10"/>
      <name val="Tahoma"/>
      <family val="2"/>
    </font>
    <font>
      <sz val="9"/>
      <color indexed="8"/>
      <name val="Tahoma"/>
      <family val="2"/>
    </font>
    <font>
      <sz val="9"/>
      <color indexed="10"/>
      <name val="Tahoma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6"/>
      <name val="Tahoma"/>
      <family val="2"/>
    </font>
    <font>
      <b/>
      <sz val="11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4"/>
      <name val="Tahoma"/>
      <family val="2"/>
    </font>
    <font>
      <b/>
      <sz val="14"/>
      <name val="Tahoma"/>
      <family val="2"/>
    </font>
    <font>
      <u val="single"/>
      <sz val="14"/>
      <color indexed="12"/>
      <name val="Arial Cyr"/>
      <family val="0"/>
    </font>
    <font>
      <sz val="14"/>
      <color indexed="8"/>
      <name val="Tahoma"/>
      <family val="2"/>
    </font>
    <font>
      <b/>
      <u val="single"/>
      <sz val="14"/>
      <color indexed="12"/>
      <name val="Tahoma"/>
      <family val="2"/>
    </font>
    <font>
      <b/>
      <sz val="16"/>
      <name val="Arial Cyr"/>
      <family val="0"/>
    </font>
    <font>
      <sz val="12"/>
      <color indexed="10"/>
      <name val="Tahoma"/>
      <family val="2"/>
    </font>
    <font>
      <sz val="12"/>
      <name val="Calibri"/>
      <family val="2"/>
    </font>
    <font>
      <b/>
      <sz val="12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63"/>
      </left>
      <right style="medium"/>
      <top style="medium">
        <color indexed="63"/>
      </top>
      <bottom style="medium"/>
    </border>
    <border>
      <left>
        <color indexed="63"/>
      </left>
      <right style="medium"/>
      <top style="medium">
        <color indexed="63"/>
      </top>
      <bottom style="medium"/>
    </border>
    <border>
      <left style="medium">
        <color indexed="63"/>
      </left>
      <right style="medium"/>
      <top>
        <color indexed="63"/>
      </top>
      <bottom style="medium"/>
    </border>
    <border>
      <left style="medium"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/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/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60" fillId="0" borderId="7" applyNumberFormat="0" applyFill="0" applyAlignment="0" applyProtection="0"/>
    <xf numFmtId="0" fontId="61" fillId="28" borderId="8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left" vertical="top" wrapText="1"/>
    </xf>
    <xf numFmtId="0" fontId="3" fillId="33" borderId="12" xfId="56" applyFont="1" applyFill="1" applyBorder="1" applyAlignment="1" applyProtection="1">
      <alignment horizontal="center" vertical="center" wrapText="1"/>
      <protection/>
    </xf>
    <xf numFmtId="0" fontId="0" fillId="33" borderId="13" xfId="57" applyFont="1" applyFill="1" applyBorder="1" applyAlignment="1" applyProtection="1">
      <alignment horizontal="center" vertical="center" wrapText="1"/>
      <protection/>
    </xf>
    <xf numFmtId="0" fontId="3" fillId="33" borderId="13" xfId="57" applyFont="1" applyFill="1" applyBorder="1" applyAlignment="1" applyProtection="1">
      <alignment horizontal="center" vertical="center" wrapText="1"/>
      <protection/>
    </xf>
    <xf numFmtId="49" fontId="12" fillId="34" borderId="11" xfId="49" applyNumberFormat="1" applyFont="1" applyFill="1" applyBorder="1" applyAlignment="1" applyProtection="1">
      <alignment horizontal="center" vertical="center" wrapText="1"/>
      <protection/>
    </xf>
    <xf numFmtId="0" fontId="0" fillId="34" borderId="11" xfId="59" applyNumberFormat="1" applyFont="1" applyFill="1" applyBorder="1" applyAlignment="1" applyProtection="1">
      <alignment horizontal="center" vertical="center" wrapText="1"/>
      <protection/>
    </xf>
    <xf numFmtId="49" fontId="12" fillId="34" borderId="14" xfId="49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14" fillId="34" borderId="0" xfId="0" applyFont="1" applyFill="1" applyAlignment="1">
      <alignment horizontal="center" wrapText="1"/>
    </xf>
    <xf numFmtId="0" fontId="3" fillId="34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16" fillId="34" borderId="0" xfId="0" applyFont="1" applyFill="1" applyAlignment="1">
      <alignment/>
    </xf>
    <xf numFmtId="0" fontId="3" fillId="34" borderId="0" xfId="0" applyFont="1" applyFill="1" applyAlignment="1">
      <alignment horizontal="right" wrapText="1"/>
    </xf>
    <xf numFmtId="0" fontId="2" fillId="34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/>
    </xf>
    <xf numFmtId="0" fontId="6" fillId="0" borderId="0" xfId="42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7" fillId="0" borderId="0" xfId="0" applyFont="1" applyFill="1" applyBorder="1" applyAlignment="1">
      <alignment vertical="top" wrapText="1"/>
    </xf>
    <xf numFmtId="0" fontId="18" fillId="0" borderId="0" xfId="0" applyFont="1" applyAlignment="1">
      <alignment/>
    </xf>
    <xf numFmtId="0" fontId="9" fillId="0" borderId="11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4" fillId="34" borderId="0" xfId="0" applyFont="1" applyFill="1" applyAlignment="1">
      <alignment horizontal="center"/>
    </xf>
    <xf numFmtId="0" fontId="11" fillId="0" borderId="17" xfId="0" applyFont="1" applyBorder="1" applyAlignment="1">
      <alignment horizontal="left" wrapText="1" indent="1"/>
    </xf>
    <xf numFmtId="0" fontId="11" fillId="0" borderId="17" xfId="0" applyFont="1" applyBorder="1" applyAlignment="1">
      <alignment horizontal="left" wrapText="1" indent="2"/>
    </xf>
    <xf numFmtId="0" fontId="20" fillId="0" borderId="15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1" fillId="0" borderId="18" xfId="0" applyFont="1" applyBorder="1" applyAlignment="1">
      <alignment horizontal="center"/>
    </xf>
    <xf numFmtId="0" fontId="21" fillId="0" borderId="17" xfId="0" applyFont="1" applyBorder="1" applyAlignment="1">
      <alignment wrapText="1"/>
    </xf>
    <xf numFmtId="0" fontId="21" fillId="0" borderId="17" xfId="0" applyFont="1" applyBorder="1" applyAlignment="1">
      <alignment horizontal="center" wrapText="1"/>
    </xf>
    <xf numFmtId="16" fontId="21" fillId="0" borderId="18" xfId="0" applyNumberFormat="1" applyFont="1" applyBorder="1" applyAlignment="1">
      <alignment horizontal="center"/>
    </xf>
    <xf numFmtId="0" fontId="21" fillId="0" borderId="17" xfId="0" applyFont="1" applyBorder="1" applyAlignment="1">
      <alignment horizontal="left" wrapText="1" indent="1"/>
    </xf>
    <xf numFmtId="14" fontId="21" fillId="0" borderId="18" xfId="0" applyNumberFormat="1" applyFont="1" applyBorder="1" applyAlignment="1">
      <alignment horizontal="center"/>
    </xf>
    <xf numFmtId="0" fontId="21" fillId="0" borderId="17" xfId="0" applyFont="1" applyBorder="1" applyAlignment="1">
      <alignment horizontal="left" wrapText="1" indent="2"/>
    </xf>
    <xf numFmtId="0" fontId="21" fillId="0" borderId="17" xfId="0" applyFont="1" applyBorder="1" applyAlignment="1">
      <alignment horizontal="left" wrapText="1" indent="3"/>
    </xf>
    <xf numFmtId="0" fontId="21" fillId="34" borderId="19" xfId="0" applyFont="1" applyFill="1" applyBorder="1" applyAlignment="1">
      <alignment horizontal="left" indent="1"/>
    </xf>
    <xf numFmtId="0" fontId="21" fillId="34" borderId="20" xfId="0" applyFont="1" applyFill="1" applyBorder="1" applyAlignment="1">
      <alignment wrapText="1"/>
    </xf>
    <xf numFmtId="0" fontId="21" fillId="34" borderId="21" xfId="0" applyFont="1" applyFill="1" applyBorder="1" applyAlignment="1">
      <alignment horizontal="left" indent="1"/>
    </xf>
    <xf numFmtId="0" fontId="21" fillId="34" borderId="17" xfId="0" applyFont="1" applyFill="1" applyBorder="1" applyAlignment="1">
      <alignment wrapText="1"/>
    </xf>
    <xf numFmtId="16" fontId="21" fillId="34" borderId="22" xfId="0" applyNumberFormat="1" applyFont="1" applyFill="1" applyBorder="1" applyAlignment="1">
      <alignment horizontal="left" indent="1"/>
    </xf>
    <xf numFmtId="0" fontId="21" fillId="34" borderId="23" xfId="0" applyFont="1" applyFill="1" applyBorder="1" applyAlignment="1">
      <alignment horizontal="left" wrapText="1" indent="1"/>
    </xf>
    <xf numFmtId="0" fontId="21" fillId="34" borderId="24" xfId="0" applyFont="1" applyFill="1" applyBorder="1" applyAlignment="1">
      <alignment horizontal="left" indent="1"/>
    </xf>
    <xf numFmtId="0" fontId="21" fillId="0" borderId="17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4" fontId="21" fillId="0" borderId="17" xfId="0" applyNumberFormat="1" applyFont="1" applyFill="1" applyBorder="1" applyAlignment="1">
      <alignment horizontal="center"/>
    </xf>
    <xf numFmtId="0" fontId="0" fillId="0" borderId="13" xfId="56" applyFont="1" applyFill="1" applyBorder="1" applyAlignment="1" applyProtection="1">
      <alignment horizontal="center" vertical="center" wrapText="1"/>
      <protection/>
    </xf>
    <xf numFmtId="49" fontId="12" fillId="0" borderId="11" xfId="49" applyNumberFormat="1" applyFont="1" applyFill="1" applyBorder="1" applyAlignment="1" applyProtection="1">
      <alignment horizontal="center" vertical="center" wrapText="1"/>
      <protection/>
    </xf>
    <xf numFmtId="4" fontId="3" fillId="0" borderId="11" xfId="42" applyNumberFormat="1" applyFont="1" applyFill="1" applyBorder="1" applyAlignment="1" applyProtection="1">
      <alignment horizontal="center" vertical="center" wrapText="1"/>
      <protection/>
    </xf>
    <xf numFmtId="0" fontId="6" fillId="0" borderId="11" xfId="42" applyFill="1" applyBorder="1" applyAlignment="1" applyProtection="1">
      <alignment horizontal="left" vertical="top" wrapText="1"/>
      <protection/>
    </xf>
    <xf numFmtId="0" fontId="23" fillId="0" borderId="0" xfId="0" applyFont="1" applyAlignment="1">
      <alignment/>
    </xf>
    <xf numFmtId="0" fontId="3" fillId="0" borderId="0" xfId="0" applyFont="1" applyFill="1" applyBorder="1" applyAlignment="1">
      <alignment horizontal="left" wrapText="1" indent="1"/>
    </xf>
    <xf numFmtId="170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0" fontId="21" fillId="34" borderId="27" xfId="0" applyFont="1" applyFill="1" applyBorder="1" applyAlignment="1">
      <alignment wrapText="1"/>
    </xf>
    <xf numFmtId="0" fontId="21" fillId="0" borderId="28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0" fontId="21" fillId="34" borderId="30" xfId="0" applyFont="1" applyFill="1" applyBorder="1" applyAlignment="1">
      <alignment horizontal="left" wrapText="1" indent="1"/>
    </xf>
    <xf numFmtId="0" fontId="0" fillId="0" borderId="31" xfId="0" applyBorder="1" applyAlignment="1">
      <alignment/>
    </xf>
    <xf numFmtId="0" fontId="0" fillId="0" borderId="15" xfId="0" applyBorder="1" applyAlignment="1">
      <alignment horizontal="center" wrapText="1"/>
    </xf>
    <xf numFmtId="0" fontId="23" fillId="0" borderId="32" xfId="0" applyFont="1" applyBorder="1" applyAlignment="1">
      <alignment wrapText="1"/>
    </xf>
    <xf numFmtId="0" fontId="23" fillId="0" borderId="33" xfId="0" applyFont="1" applyBorder="1" applyAlignment="1">
      <alignment wrapText="1"/>
    </xf>
    <xf numFmtId="0" fontId="25" fillId="0" borderId="32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4" fontId="25" fillId="0" borderId="15" xfId="0" applyNumberFormat="1" applyFont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170" fontId="27" fillId="0" borderId="17" xfId="0" applyNumberFormat="1" applyFont="1" applyFill="1" applyBorder="1" applyAlignment="1">
      <alignment horizontal="center"/>
    </xf>
    <xf numFmtId="0" fontId="21" fillId="0" borderId="18" xfId="0" applyFont="1" applyBorder="1" applyAlignment="1">
      <alignment horizontal="left"/>
    </xf>
    <xf numFmtId="14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 wrapText="1" indent="2"/>
    </xf>
    <xf numFmtId="0" fontId="21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14" fontId="21" fillId="0" borderId="15" xfId="0" applyNumberFormat="1" applyFont="1" applyBorder="1" applyAlignment="1">
      <alignment horizontal="center"/>
    </xf>
    <xf numFmtId="0" fontId="21" fillId="0" borderId="16" xfId="0" applyFont="1" applyBorder="1" applyAlignment="1">
      <alignment horizontal="left" wrapText="1" indent="2"/>
    </xf>
    <xf numFmtId="0" fontId="21" fillId="0" borderId="16" xfId="0" applyFont="1" applyBorder="1" applyAlignment="1">
      <alignment horizontal="center" wrapText="1"/>
    </xf>
    <xf numFmtId="0" fontId="21" fillId="0" borderId="16" xfId="0" applyFont="1" applyFill="1" applyBorder="1" applyAlignment="1">
      <alignment horizontal="center"/>
    </xf>
    <xf numFmtId="0" fontId="3" fillId="34" borderId="0" xfId="0" applyFont="1" applyFill="1" applyAlignment="1">
      <alignment wrapText="1"/>
    </xf>
    <xf numFmtId="0" fontId="2" fillId="34" borderId="0" xfId="0" applyFont="1" applyFill="1" applyAlignment="1">
      <alignment horizontal="center" wrapText="1"/>
    </xf>
    <xf numFmtId="0" fontId="3" fillId="34" borderId="34" xfId="0" applyFont="1" applyFill="1" applyBorder="1" applyAlignment="1">
      <alignment wrapText="1"/>
    </xf>
    <xf numFmtId="0" fontId="2" fillId="34" borderId="35" xfId="0" applyFont="1" applyFill="1" applyBorder="1" applyAlignment="1">
      <alignment horizontal="center" wrapText="1"/>
    </xf>
    <xf numFmtId="0" fontId="14" fillId="34" borderId="36" xfId="0" applyFont="1" applyFill="1" applyBorder="1" applyAlignment="1">
      <alignment horizontal="center" wrapText="1"/>
    </xf>
    <xf numFmtId="0" fontId="14" fillId="34" borderId="23" xfId="0" applyFont="1" applyFill="1" applyBorder="1" applyAlignment="1">
      <alignment horizontal="center" wrapText="1"/>
    </xf>
    <xf numFmtId="0" fontId="2" fillId="34" borderId="37" xfId="0" applyFont="1" applyFill="1" applyBorder="1" applyAlignment="1">
      <alignment horizontal="center" wrapText="1"/>
    </xf>
    <xf numFmtId="0" fontId="2" fillId="34" borderId="38" xfId="0" applyFont="1" applyFill="1" applyBorder="1" applyAlignment="1">
      <alignment horizontal="center" wrapText="1"/>
    </xf>
    <xf numFmtId="0" fontId="4" fillId="34" borderId="0" xfId="0" applyFont="1" applyFill="1" applyAlignment="1">
      <alignment horizontal="center" wrapText="1"/>
    </xf>
    <xf numFmtId="4" fontId="2" fillId="35" borderId="39" xfId="0" applyNumberFormat="1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 wrapText="1"/>
    </xf>
    <xf numFmtId="16" fontId="3" fillId="34" borderId="40" xfId="0" applyNumberFormat="1" applyFont="1" applyFill="1" applyBorder="1" applyAlignment="1">
      <alignment horizontal="center" wrapText="1"/>
    </xf>
    <xf numFmtId="0" fontId="3" fillId="34" borderId="38" xfId="0" applyFont="1" applyFill="1" applyBorder="1" applyAlignment="1">
      <alignment/>
    </xf>
    <xf numFmtId="0" fontId="2" fillId="34" borderId="41" xfId="0" applyFont="1" applyFill="1" applyBorder="1" applyAlignment="1">
      <alignment horizontal="left" wrapText="1" indent="1"/>
    </xf>
    <xf numFmtId="0" fontId="3" fillId="0" borderId="41" xfId="0" applyFont="1" applyBorder="1" applyAlignment="1">
      <alignment vertical="top"/>
    </xf>
    <xf numFmtId="0" fontId="3" fillId="34" borderId="41" xfId="0" applyFont="1" applyFill="1" applyBorder="1" applyAlignment="1">
      <alignment/>
    </xf>
    <xf numFmtId="0" fontId="3" fillId="34" borderId="42" xfId="0" applyFont="1" applyFill="1" applyBorder="1" applyAlignment="1">
      <alignment/>
    </xf>
    <xf numFmtId="0" fontId="2" fillId="35" borderId="42" xfId="0" applyFont="1" applyFill="1" applyBorder="1" applyAlignment="1">
      <alignment horizontal="center"/>
    </xf>
    <xf numFmtId="2" fontId="2" fillId="35" borderId="42" xfId="0" applyNumberFormat="1" applyFont="1" applyFill="1" applyBorder="1" applyAlignment="1">
      <alignment horizontal="center"/>
    </xf>
    <xf numFmtId="0" fontId="3" fillId="34" borderId="23" xfId="0" applyFont="1" applyFill="1" applyBorder="1" applyAlignment="1">
      <alignment/>
    </xf>
    <xf numFmtId="0" fontId="3" fillId="36" borderId="42" xfId="0" applyFont="1" applyFill="1" applyBorder="1" applyAlignment="1">
      <alignment horizontal="left" wrapText="1" indent="1"/>
    </xf>
    <xf numFmtId="0" fontId="3" fillId="36" borderId="42" xfId="0" applyFont="1" applyFill="1" applyBorder="1" applyAlignment="1">
      <alignment horizontal="center" wrapText="1"/>
    </xf>
    <xf numFmtId="0" fontId="3" fillId="36" borderId="42" xfId="0" applyFont="1" applyFill="1" applyBorder="1" applyAlignment="1">
      <alignment horizontal="center"/>
    </xf>
    <xf numFmtId="2" fontId="2" fillId="34" borderId="42" xfId="0" applyNumberFormat="1" applyFont="1" applyFill="1" applyBorder="1" applyAlignment="1">
      <alignment horizontal="center" wrapText="1"/>
    </xf>
    <xf numFmtId="0" fontId="6" fillId="37" borderId="0" xfId="42" applyFill="1" applyAlignment="1" applyProtection="1">
      <alignment/>
      <protection/>
    </xf>
    <xf numFmtId="0" fontId="15" fillId="37" borderId="0" xfId="0" applyFont="1" applyFill="1" applyAlignment="1">
      <alignment/>
    </xf>
    <xf numFmtId="0" fontId="16" fillId="34" borderId="23" xfId="0" applyFont="1" applyFill="1" applyBorder="1" applyAlignment="1">
      <alignment/>
    </xf>
    <xf numFmtId="0" fontId="5" fillId="37" borderId="0" xfId="0" applyFont="1" applyFill="1" applyAlignment="1">
      <alignment/>
    </xf>
    <xf numFmtId="0" fontId="3" fillId="34" borderId="28" xfId="0" applyFont="1" applyFill="1" applyBorder="1" applyAlignment="1">
      <alignment/>
    </xf>
    <xf numFmtId="0" fontId="16" fillId="34" borderId="28" xfId="0" applyFont="1" applyFill="1" applyBorder="1" applyAlignment="1">
      <alignment/>
    </xf>
    <xf numFmtId="0" fontId="2" fillId="34" borderId="42" xfId="0" applyFont="1" applyFill="1" applyBorder="1" applyAlignment="1">
      <alignment horizontal="center" wrapText="1"/>
    </xf>
    <xf numFmtId="0" fontId="15" fillId="37" borderId="28" xfId="0" applyFont="1" applyFill="1" applyBorder="1" applyAlignment="1">
      <alignment/>
    </xf>
    <xf numFmtId="0" fontId="3" fillId="37" borderId="43" xfId="0" applyFont="1" applyFill="1" applyBorder="1" applyAlignment="1">
      <alignment horizontal="center"/>
    </xf>
    <xf numFmtId="0" fontId="6" fillId="37" borderId="41" xfId="42" applyFill="1" applyBorder="1" applyAlignment="1" applyProtection="1">
      <alignment/>
      <protection/>
    </xf>
    <xf numFmtId="0" fontId="5" fillId="37" borderId="41" xfId="0" applyFont="1" applyFill="1" applyBorder="1" applyAlignment="1">
      <alignment/>
    </xf>
    <xf numFmtId="0" fontId="15" fillId="37" borderId="41" xfId="0" applyFont="1" applyFill="1" applyBorder="1" applyAlignment="1">
      <alignment/>
    </xf>
    <xf numFmtId="0" fontId="15" fillId="37" borderId="41" xfId="0" applyFont="1" applyFill="1" applyBorder="1" applyAlignment="1">
      <alignment horizontal="center"/>
    </xf>
    <xf numFmtId="0" fontId="15" fillId="37" borderId="42" xfId="0" applyFont="1" applyFill="1" applyBorder="1" applyAlignment="1">
      <alignment/>
    </xf>
    <xf numFmtId="0" fontId="2" fillId="34" borderId="40" xfId="0" applyFont="1" applyFill="1" applyBorder="1" applyAlignment="1">
      <alignment horizontal="center" wrapText="1"/>
    </xf>
    <xf numFmtId="2" fontId="3" fillId="34" borderId="42" xfId="0" applyNumberFormat="1" applyFont="1" applyFill="1" applyBorder="1" applyAlignment="1">
      <alignment/>
    </xf>
    <xf numFmtId="0" fontId="3" fillId="34" borderId="44" xfId="0" applyFont="1" applyFill="1" applyBorder="1" applyAlignment="1">
      <alignment horizontal="right" vertical="top"/>
    </xf>
    <xf numFmtId="0" fontId="3" fillId="37" borderId="45" xfId="0" applyFont="1" applyFill="1" applyBorder="1" applyAlignment="1">
      <alignment horizontal="center"/>
    </xf>
    <xf numFmtId="0" fontId="6" fillId="37" borderId="46" xfId="42" applyFill="1" applyBorder="1" applyAlignment="1" applyProtection="1">
      <alignment/>
      <protection/>
    </xf>
    <xf numFmtId="0" fontId="5" fillId="37" borderId="46" xfId="0" applyFont="1" applyFill="1" applyBorder="1" applyAlignment="1">
      <alignment/>
    </xf>
    <xf numFmtId="0" fontId="15" fillId="37" borderId="46" xfId="0" applyFont="1" applyFill="1" applyBorder="1" applyAlignment="1">
      <alignment/>
    </xf>
    <xf numFmtId="0" fontId="15" fillId="37" borderId="46" xfId="0" applyFont="1" applyFill="1" applyBorder="1" applyAlignment="1">
      <alignment horizontal="center"/>
    </xf>
    <xf numFmtId="0" fontId="15" fillId="37" borderId="26" xfId="0" applyFont="1" applyFill="1" applyBorder="1" applyAlignment="1">
      <alignment/>
    </xf>
    <xf numFmtId="0" fontId="2" fillId="34" borderId="47" xfId="0" applyFont="1" applyFill="1" applyBorder="1" applyAlignment="1">
      <alignment wrapText="1"/>
    </xf>
    <xf numFmtId="0" fontId="2" fillId="34" borderId="48" xfId="0" applyFont="1" applyFill="1" applyBorder="1" applyAlignment="1">
      <alignment wrapText="1"/>
    </xf>
    <xf numFmtId="0" fontId="2" fillId="34" borderId="38" xfId="0" applyFont="1" applyFill="1" applyBorder="1" applyAlignment="1">
      <alignment wrapText="1"/>
    </xf>
    <xf numFmtId="0" fontId="3" fillId="34" borderId="48" xfId="0" applyFont="1" applyFill="1" applyBorder="1" applyAlignment="1">
      <alignment horizontal="left" wrapText="1" indent="1"/>
    </xf>
    <xf numFmtId="0" fontId="3" fillId="34" borderId="38" xfId="0" applyFont="1" applyFill="1" applyBorder="1" applyAlignment="1">
      <alignment horizontal="left" wrapText="1" indent="1"/>
    </xf>
    <xf numFmtId="14" fontId="3" fillId="34" borderId="49" xfId="0" applyNumberFormat="1" applyFont="1" applyFill="1" applyBorder="1" applyAlignment="1">
      <alignment horizontal="center"/>
    </xf>
    <xf numFmtId="0" fontId="3" fillId="36" borderId="49" xfId="0" applyFont="1" applyFill="1" applyBorder="1" applyAlignment="1">
      <alignment horizontal="center" wrapText="1"/>
    </xf>
    <xf numFmtId="14" fontId="3" fillId="34" borderId="50" xfId="0" applyNumberFormat="1" applyFont="1" applyFill="1" applyBorder="1" applyAlignment="1">
      <alignment horizontal="center"/>
    </xf>
    <xf numFmtId="0" fontId="3" fillId="36" borderId="50" xfId="0" applyFont="1" applyFill="1" applyBorder="1" applyAlignment="1">
      <alignment horizontal="center" wrapText="1"/>
    </xf>
    <xf numFmtId="0" fontId="3" fillId="36" borderId="40" xfId="0" applyFont="1" applyFill="1" applyBorder="1" applyAlignment="1">
      <alignment horizontal="center" wrapText="1"/>
    </xf>
    <xf numFmtId="14" fontId="3" fillId="34" borderId="40" xfId="0" applyNumberFormat="1" applyFont="1" applyFill="1" applyBorder="1" applyAlignment="1">
      <alignment horizontal="center"/>
    </xf>
    <xf numFmtId="0" fontId="19" fillId="34" borderId="41" xfId="0" applyFont="1" applyFill="1" applyBorder="1" applyAlignment="1">
      <alignment/>
    </xf>
    <xf numFmtId="14" fontId="27" fillId="34" borderId="49" xfId="0" applyNumberFormat="1" applyFont="1" applyFill="1" applyBorder="1" applyAlignment="1">
      <alignment horizontal="center"/>
    </xf>
    <xf numFmtId="0" fontId="27" fillId="36" borderId="49" xfId="0" applyFont="1" applyFill="1" applyBorder="1" applyAlignment="1">
      <alignment horizontal="center" wrapText="1"/>
    </xf>
    <xf numFmtId="0" fontId="28" fillId="34" borderId="41" xfId="0" applyFont="1" applyFill="1" applyBorder="1" applyAlignment="1">
      <alignment horizontal="left" wrapText="1" indent="1"/>
    </xf>
    <xf numFmtId="0" fontId="27" fillId="0" borderId="41" xfId="0" applyFont="1" applyBorder="1" applyAlignment="1">
      <alignment vertical="top"/>
    </xf>
    <xf numFmtId="0" fontId="27" fillId="34" borderId="41" xfId="0" applyFont="1" applyFill="1" applyBorder="1" applyAlignment="1">
      <alignment/>
    </xf>
    <xf numFmtId="0" fontId="27" fillId="34" borderId="42" xfId="0" applyFont="1" applyFill="1" applyBorder="1" applyAlignment="1">
      <alignment/>
    </xf>
    <xf numFmtId="0" fontId="28" fillId="35" borderId="42" xfId="0" applyFont="1" applyFill="1" applyBorder="1" applyAlignment="1">
      <alignment horizontal="center"/>
    </xf>
    <xf numFmtId="2" fontId="28" fillId="35" borderId="42" xfId="0" applyNumberFormat="1" applyFont="1" applyFill="1" applyBorder="1" applyAlignment="1">
      <alignment horizontal="center"/>
    </xf>
    <xf numFmtId="14" fontId="27" fillId="34" borderId="50" xfId="0" applyNumberFormat="1" applyFont="1" applyFill="1" applyBorder="1" applyAlignment="1">
      <alignment horizontal="center"/>
    </xf>
    <xf numFmtId="0" fontId="27" fillId="36" borderId="50" xfId="0" applyFont="1" applyFill="1" applyBorder="1" applyAlignment="1">
      <alignment horizontal="center" wrapText="1"/>
    </xf>
    <xf numFmtId="0" fontId="27" fillId="36" borderId="42" xfId="0" applyFont="1" applyFill="1" applyBorder="1" applyAlignment="1">
      <alignment horizontal="left" wrapText="1" indent="1"/>
    </xf>
    <xf numFmtId="0" fontId="27" fillId="36" borderId="42" xfId="0" applyFont="1" applyFill="1" applyBorder="1" applyAlignment="1">
      <alignment horizontal="center" wrapText="1"/>
    </xf>
    <xf numFmtId="0" fontId="27" fillId="36" borderId="42" xfId="0" applyFont="1" applyFill="1" applyBorder="1" applyAlignment="1">
      <alignment horizontal="center"/>
    </xf>
    <xf numFmtId="2" fontId="28" fillId="34" borderId="42" xfId="0" applyNumberFormat="1" applyFont="1" applyFill="1" applyBorder="1" applyAlignment="1">
      <alignment horizontal="center" wrapText="1"/>
    </xf>
    <xf numFmtId="0" fontId="27" fillId="36" borderId="40" xfId="0" applyFont="1" applyFill="1" applyBorder="1" applyAlignment="1">
      <alignment horizontal="center" wrapText="1"/>
    </xf>
    <xf numFmtId="0" fontId="29" fillId="37" borderId="0" xfId="42" applyFont="1" applyFill="1" applyAlignment="1" applyProtection="1">
      <alignment/>
      <protection/>
    </xf>
    <xf numFmtId="0" fontId="30" fillId="37" borderId="0" xfId="0" applyFont="1" applyFill="1" applyAlignment="1">
      <alignment/>
    </xf>
    <xf numFmtId="2" fontId="30" fillId="37" borderId="28" xfId="0" applyNumberFormat="1" applyFont="1" applyFill="1" applyBorder="1" applyAlignment="1">
      <alignment/>
    </xf>
    <xf numFmtId="14" fontId="27" fillId="34" borderId="40" xfId="0" applyNumberFormat="1" applyFont="1" applyFill="1" applyBorder="1" applyAlignment="1">
      <alignment horizontal="center"/>
    </xf>
    <xf numFmtId="0" fontId="31" fillId="37" borderId="0" xfId="0" applyFont="1" applyFill="1" applyAlignment="1">
      <alignment/>
    </xf>
    <xf numFmtId="0" fontId="28" fillId="34" borderId="35" xfId="0" applyFont="1" applyFill="1" applyBorder="1" applyAlignment="1">
      <alignment horizontal="left" wrapText="1" indent="1"/>
    </xf>
    <xf numFmtId="0" fontId="27" fillId="0" borderId="35" xfId="0" applyFont="1" applyBorder="1" applyAlignment="1">
      <alignment vertical="top"/>
    </xf>
    <xf numFmtId="0" fontId="27" fillId="34" borderId="35" xfId="0" applyFont="1" applyFill="1" applyBorder="1" applyAlignment="1">
      <alignment/>
    </xf>
    <xf numFmtId="0" fontId="28" fillId="35" borderId="49" xfId="0" applyFont="1" applyFill="1" applyBorder="1" applyAlignment="1">
      <alignment horizontal="center"/>
    </xf>
    <xf numFmtId="2" fontId="28" fillId="35" borderId="38" xfId="0" applyNumberFormat="1" applyFont="1" applyFill="1" applyBorder="1" applyAlignment="1">
      <alignment horizontal="center"/>
    </xf>
    <xf numFmtId="0" fontId="27" fillId="36" borderId="38" xfId="0" applyFont="1" applyFill="1" applyBorder="1" applyAlignment="1">
      <alignment horizontal="center" wrapText="1"/>
    </xf>
    <xf numFmtId="0" fontId="27" fillId="36" borderId="38" xfId="0" applyFont="1" applyFill="1" applyBorder="1" applyAlignment="1">
      <alignment horizontal="center"/>
    </xf>
    <xf numFmtId="0" fontId="28" fillId="34" borderId="42" xfId="0" applyFont="1" applyFill="1" applyBorder="1" applyAlignment="1">
      <alignment horizontal="center" wrapText="1"/>
    </xf>
    <xf numFmtId="0" fontId="30" fillId="37" borderId="28" xfId="0" applyFont="1" applyFill="1" applyBorder="1" applyAlignment="1">
      <alignment/>
    </xf>
    <xf numFmtId="0" fontId="32" fillId="0" borderId="0" xfId="0" applyFont="1" applyAlignment="1">
      <alignment/>
    </xf>
    <xf numFmtId="2" fontId="30" fillId="37" borderId="0" xfId="0" applyNumberFormat="1" applyFont="1" applyFill="1" applyBorder="1" applyAlignment="1">
      <alignment/>
    </xf>
    <xf numFmtId="0" fontId="27" fillId="0" borderId="51" xfId="0" applyFont="1" applyFill="1" applyBorder="1" applyAlignment="1">
      <alignment horizontal="left" wrapText="1" indent="1"/>
    </xf>
    <xf numFmtId="0" fontId="13" fillId="34" borderId="47" xfId="0" applyFont="1" applyFill="1" applyBorder="1" applyAlignment="1">
      <alignment wrapText="1"/>
    </xf>
    <xf numFmtId="0" fontId="19" fillId="34" borderId="47" xfId="0" applyFont="1" applyFill="1" applyBorder="1" applyAlignment="1">
      <alignment wrapText="1"/>
    </xf>
    <xf numFmtId="0" fontId="0" fillId="0" borderId="48" xfId="0" applyBorder="1" applyAlignment="1">
      <alignment wrapText="1"/>
    </xf>
    <xf numFmtId="0" fontId="0" fillId="0" borderId="38" xfId="0" applyBorder="1" applyAlignment="1">
      <alignment wrapText="1"/>
    </xf>
    <xf numFmtId="0" fontId="19" fillId="34" borderId="44" xfId="0" applyFont="1" applyFill="1" applyBorder="1" applyAlignment="1">
      <alignment/>
    </xf>
    <xf numFmtId="0" fontId="19" fillId="34" borderId="0" xfId="0" applyFont="1" applyFill="1" applyAlignment="1">
      <alignment/>
    </xf>
    <xf numFmtId="0" fontId="33" fillId="34" borderId="23" xfId="0" applyFont="1" applyFill="1" applyBorder="1" applyAlignment="1">
      <alignment/>
    </xf>
    <xf numFmtId="0" fontId="24" fillId="0" borderId="0" xfId="0" applyFont="1" applyAlignment="1">
      <alignment/>
    </xf>
    <xf numFmtId="0" fontId="19" fillId="34" borderId="0" xfId="0" applyFont="1" applyFill="1" applyAlignment="1">
      <alignment horizontal="right" wrapText="1"/>
    </xf>
    <xf numFmtId="0" fontId="13" fillId="34" borderId="0" xfId="0" applyFont="1" applyFill="1" applyAlignment="1">
      <alignment/>
    </xf>
    <xf numFmtId="0" fontId="13" fillId="34" borderId="23" xfId="0" applyFont="1" applyFill="1" applyBorder="1" applyAlignment="1">
      <alignment/>
    </xf>
    <xf numFmtId="0" fontId="19" fillId="34" borderId="52" xfId="0" applyFont="1" applyFill="1" applyBorder="1" applyAlignment="1">
      <alignment/>
    </xf>
    <xf numFmtId="0" fontId="33" fillId="34" borderId="53" xfId="0" applyFont="1" applyFill="1" applyBorder="1" applyAlignment="1">
      <alignment/>
    </xf>
    <xf numFmtId="0" fontId="19" fillId="0" borderId="0" xfId="0" applyFont="1" applyAlignment="1">
      <alignment vertical="top"/>
    </xf>
    <xf numFmtId="0" fontId="13" fillId="34" borderId="0" xfId="0" applyFont="1" applyFill="1" applyBorder="1" applyAlignment="1">
      <alignment horizontal="center" wrapText="1"/>
    </xf>
    <xf numFmtId="0" fontId="35" fillId="34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4" fontId="21" fillId="38" borderId="11" xfId="42" applyNumberFormat="1" applyFont="1" applyFill="1" applyBorder="1" applyAlignment="1" applyProtection="1">
      <alignment horizontal="center" vertical="center" wrapText="1"/>
      <protection/>
    </xf>
    <xf numFmtId="4" fontId="21" fillId="38" borderId="11" xfId="42" applyNumberFormat="1" applyFont="1" applyFill="1" applyBorder="1" applyAlignment="1" applyProtection="1">
      <alignment horizontal="center" vertical="center" wrapText="1"/>
      <protection locked="0"/>
    </xf>
    <xf numFmtId="49" fontId="21" fillId="39" borderId="11" xfId="58" applyNumberFormat="1" applyFont="1" applyFill="1" applyBorder="1" applyAlignment="1" applyProtection="1">
      <alignment horizontal="center" vertical="center" wrapText="1"/>
      <protection locked="0"/>
    </xf>
    <xf numFmtId="0" fontId="25" fillId="40" borderId="11" xfId="0" applyFont="1" applyFill="1" applyBorder="1" applyAlignment="1">
      <alignment horizontal="center"/>
    </xf>
    <xf numFmtId="4" fontId="19" fillId="0" borderId="1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41" borderId="40" xfId="0" applyFill="1" applyBorder="1" applyAlignment="1">
      <alignment horizontal="center" wrapText="1"/>
    </xf>
    <xf numFmtId="0" fontId="27" fillId="36" borderId="54" xfId="0" applyFont="1" applyFill="1" applyBorder="1" applyAlignment="1">
      <alignment horizontal="center" wrapText="1"/>
    </xf>
    <xf numFmtId="0" fontId="27" fillId="36" borderId="15" xfId="0" applyFont="1" applyFill="1" applyBorder="1" applyAlignment="1">
      <alignment horizontal="left" wrapText="1" indent="1"/>
    </xf>
    <xf numFmtId="4" fontId="19" fillId="40" borderId="17" xfId="0" applyNumberFormat="1" applyFont="1" applyFill="1" applyBorder="1" applyAlignment="1">
      <alignment horizontal="center"/>
    </xf>
    <xf numFmtId="4" fontId="25" fillId="40" borderId="15" xfId="0" applyNumberFormat="1" applyFont="1" applyFill="1" applyBorder="1" applyAlignment="1">
      <alignment horizontal="center"/>
    </xf>
    <xf numFmtId="0" fontId="27" fillId="40" borderId="17" xfId="0" applyFont="1" applyFill="1" applyBorder="1" applyAlignment="1">
      <alignment horizontal="center"/>
    </xf>
    <xf numFmtId="170" fontId="27" fillId="40" borderId="17" xfId="0" applyNumberFormat="1" applyFont="1" applyFill="1" applyBorder="1" applyAlignment="1">
      <alignment horizontal="center"/>
    </xf>
    <xf numFmtId="0" fontId="21" fillId="40" borderId="17" xfId="0" applyFont="1" applyFill="1" applyBorder="1" applyAlignment="1">
      <alignment horizontal="center"/>
    </xf>
    <xf numFmtId="4" fontId="21" fillId="40" borderId="17" xfId="0" applyNumberFormat="1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4" borderId="47" xfId="0" applyFont="1" applyFill="1" applyBorder="1" applyAlignment="1">
      <alignment horizontal="left" wrapText="1" indent="1"/>
    </xf>
    <xf numFmtId="0" fontId="28" fillId="0" borderId="17" xfId="0" applyFont="1" applyBorder="1" applyAlignment="1">
      <alignment horizontal="center" wrapText="1"/>
    </xf>
    <xf numFmtId="0" fontId="28" fillId="40" borderId="17" xfId="0" applyFont="1" applyFill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12" xfId="56" applyFont="1" applyFill="1" applyBorder="1" applyAlignment="1" applyProtection="1">
      <alignment horizontal="center" vertical="center" wrapText="1"/>
      <protection/>
    </xf>
    <xf numFmtId="49" fontId="3" fillId="36" borderId="11" xfId="59" applyNumberFormat="1" applyFont="1" applyFill="1" applyBorder="1" applyAlignment="1" applyProtection="1">
      <alignment horizontal="center" vertical="center" wrapText="1"/>
      <protection locked="0"/>
    </xf>
    <xf numFmtId="49" fontId="21" fillId="39" borderId="55" xfId="58" applyNumberFormat="1" applyFont="1" applyFill="1" applyBorder="1" applyAlignment="1" applyProtection="1">
      <alignment horizontal="center" vertical="center" wrapText="1"/>
      <protection locked="0"/>
    </xf>
    <xf numFmtId="49" fontId="21" fillId="38" borderId="11" xfId="42" applyNumberFormat="1" applyFont="1" applyFill="1" applyBorder="1" applyAlignment="1" applyProtection="1">
      <alignment horizontal="center" vertical="center" wrapText="1"/>
      <protection locked="0"/>
    </xf>
    <xf numFmtId="0" fontId="0" fillId="33" borderId="12" xfId="57" applyFont="1" applyFill="1" applyBorder="1" applyAlignment="1" applyProtection="1">
      <alignment horizontal="center" vertical="center" wrapText="1"/>
      <protection/>
    </xf>
    <xf numFmtId="0" fontId="3" fillId="33" borderId="12" xfId="57" applyFont="1" applyFill="1" applyBorder="1" applyAlignment="1" applyProtection="1">
      <alignment horizontal="center" vertical="center" wrapText="1"/>
      <protection/>
    </xf>
    <xf numFmtId="0" fontId="3" fillId="33" borderId="13" xfId="57" applyFont="1" applyFill="1" applyBorder="1" applyAlignment="1" applyProtection="1">
      <alignment horizontal="center" vertical="center" wrapText="1"/>
      <protection/>
    </xf>
    <xf numFmtId="0" fontId="0" fillId="33" borderId="12" xfId="55" applyFont="1" applyFill="1" applyBorder="1" applyAlignment="1" applyProtection="1">
      <alignment horizontal="center" vertical="center" wrapText="1"/>
      <protection/>
    </xf>
    <xf numFmtId="0" fontId="3" fillId="33" borderId="12" xfId="55" applyFont="1" applyFill="1" applyBorder="1" applyAlignment="1" applyProtection="1">
      <alignment horizontal="center" vertical="center" wrapText="1"/>
      <protection/>
    </xf>
    <xf numFmtId="0" fontId="3" fillId="33" borderId="13" xfId="55" applyFont="1" applyFill="1" applyBorder="1" applyAlignment="1" applyProtection="1">
      <alignment horizontal="center" vertical="center" wrapText="1"/>
      <protection/>
    </xf>
    <xf numFmtId="0" fontId="3" fillId="0" borderId="12" xfId="49" applyFont="1" applyFill="1" applyBorder="1" applyAlignment="1" applyProtection="1">
      <alignment horizontal="center" vertical="center" wrapText="1"/>
      <protection/>
    </xf>
    <xf numFmtId="0" fontId="3" fillId="0" borderId="13" xfId="49" applyFont="1" applyFill="1" applyBorder="1" applyAlignment="1" applyProtection="1">
      <alignment horizontal="center" vertical="center" wrapText="1"/>
      <protection/>
    </xf>
    <xf numFmtId="0" fontId="23" fillId="0" borderId="55" xfId="0" applyFont="1" applyBorder="1" applyAlignment="1">
      <alignment wrapText="1"/>
    </xf>
    <xf numFmtId="0" fontId="23" fillId="0" borderId="56" xfId="0" applyFont="1" applyBorder="1" applyAlignment="1">
      <alignment wrapText="1"/>
    </xf>
    <xf numFmtId="49" fontId="6" fillId="38" borderId="11" xfId="42" applyNumberFormat="1" applyFill="1" applyBorder="1" applyAlignment="1" applyProtection="1">
      <alignment horizontal="center" vertical="center" wrapText="1"/>
      <protection locked="0"/>
    </xf>
    <xf numFmtId="49" fontId="3" fillId="38" borderId="11" xfId="42" applyNumberFormat="1" applyFont="1" applyFill="1" applyBorder="1" applyAlignment="1" applyProtection="1">
      <alignment horizontal="center" vertical="center" wrapText="1"/>
      <protection locked="0"/>
    </xf>
    <xf numFmtId="0" fontId="21" fillId="34" borderId="27" xfId="0" applyFont="1" applyFill="1" applyBorder="1" applyAlignment="1">
      <alignment wrapText="1"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13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23" fillId="0" borderId="14" xfId="0" applyFont="1" applyBorder="1" applyAlignment="1">
      <alignment wrapText="1"/>
    </xf>
    <xf numFmtId="0" fontId="23" fillId="0" borderId="32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0" fontId="3" fillId="33" borderId="12" xfId="56" applyFont="1" applyFill="1" applyBorder="1" applyAlignment="1" applyProtection="1">
      <alignment horizontal="center" vertical="center" wrapText="1"/>
      <protection/>
    </xf>
    <xf numFmtId="0" fontId="0" fillId="0" borderId="12" xfId="56" applyFont="1" applyFill="1" applyBorder="1" applyAlignment="1" applyProtection="1">
      <alignment horizontal="center" vertical="center" wrapText="1"/>
      <protection/>
    </xf>
    <xf numFmtId="0" fontId="3" fillId="0" borderId="13" xfId="56" applyFont="1" applyFill="1" applyBorder="1" applyAlignment="1" applyProtection="1">
      <alignment horizontal="center" vertical="center" wrapText="1"/>
      <protection/>
    </xf>
    <xf numFmtId="0" fontId="0" fillId="33" borderId="12" xfId="56" applyFont="1" applyFill="1" applyBorder="1" applyAlignment="1" applyProtection="1">
      <alignment horizontal="center" vertical="center" wrapText="1"/>
      <protection/>
    </xf>
    <xf numFmtId="0" fontId="3" fillId="33" borderId="13" xfId="56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>
      <alignment wrapText="1"/>
    </xf>
    <xf numFmtId="0" fontId="19" fillId="0" borderId="0" xfId="0" applyFont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3" fillId="34" borderId="12" xfId="59" applyFont="1" applyFill="1" applyBorder="1" applyAlignment="1" applyProtection="1">
      <alignment horizontal="center" vertical="center" wrapText="1"/>
      <protection/>
    </xf>
    <xf numFmtId="0" fontId="3" fillId="34" borderId="13" xfId="59" applyFont="1" applyFill="1" applyBorder="1" applyAlignment="1" applyProtection="1">
      <alignment horizontal="center" vertical="center" wrapText="1"/>
      <protection/>
    </xf>
    <xf numFmtId="0" fontId="0" fillId="34" borderId="12" xfId="54" applyNumberFormat="1" applyFont="1" applyFill="1" applyBorder="1" applyAlignment="1" applyProtection="1">
      <alignment horizontal="center" vertical="center" wrapText="1"/>
      <protection/>
    </xf>
    <xf numFmtId="0" fontId="3" fillId="34" borderId="12" xfId="54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9" fontId="6" fillId="38" borderId="27" xfId="42" applyNumberFormat="1" applyFill="1" applyBorder="1" applyAlignment="1" applyProtection="1">
      <alignment horizontal="center" vertical="center" wrapText="1"/>
      <protection locked="0"/>
    </xf>
    <xf numFmtId="49" fontId="3" fillId="38" borderId="17" xfId="4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indent="1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/>
    </xf>
    <xf numFmtId="0" fontId="28" fillId="42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7" fillId="42" borderId="52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Обычный 2 3" xfId="55"/>
    <cellStyle name="Обычный_BALANCE.WARM.2007YEAR(FACT)" xfId="56"/>
    <cellStyle name="Обычный_JKH.OPEN.INFO.HVS(v3.5)_цены161210" xfId="57"/>
    <cellStyle name="Обычный_ЖКУ_проект3" xfId="58"/>
    <cellStyle name="Обычный_Мониторинг инвестици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85</xdr:row>
      <xdr:rowOff>114300</xdr:rowOff>
    </xdr:from>
    <xdr:to>
      <xdr:col>0</xdr:col>
      <xdr:colOff>428625</xdr:colOff>
      <xdr:row>85</xdr:row>
      <xdr:rowOff>228600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9870400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lashmanovAV@stw.ru" TargetMode="External" /><Relationship Id="rId2" Type="http://schemas.openxmlformats.org/officeDocument/2006/relationships/hyperlink" Target="http://www.pravo.gov66.ru/" TargetMode="External" /><Relationship Id="rId3" Type="http://schemas.openxmlformats.org/officeDocument/2006/relationships/hyperlink" Target="http://www.pravo.gov66.ru/" TargetMode="External" /><Relationship Id="rId4" Type="http://schemas.openxmlformats.org/officeDocument/2006/relationships/hyperlink" Target="http://www.pravo.gov66.ru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"/>
  <sheetViews>
    <sheetView tabSelected="1" zoomScale="67" zoomScaleNormal="67" zoomScalePageLayoutView="0" workbookViewId="0" topLeftCell="A25">
      <selection activeCell="K89" sqref="K89"/>
    </sheetView>
  </sheetViews>
  <sheetFormatPr defaultColWidth="9.00390625" defaultRowHeight="12.75"/>
  <cols>
    <col min="1" max="1" width="13.875" style="0" customWidth="1"/>
    <col min="2" max="2" width="37.125" style="0" customWidth="1"/>
    <col min="3" max="3" width="28.125" style="0" customWidth="1"/>
    <col min="4" max="4" width="26.25390625" style="0" customWidth="1"/>
    <col min="5" max="5" width="21.625" style="0" customWidth="1"/>
    <col min="6" max="6" width="20.875" style="0" customWidth="1"/>
    <col min="7" max="7" width="16.25390625" style="0" customWidth="1"/>
    <col min="8" max="8" width="15.125" style="0" customWidth="1"/>
    <col min="9" max="9" width="18.375" style="0" customWidth="1"/>
    <col min="10" max="10" width="22.625" style="0" customWidth="1"/>
    <col min="11" max="11" width="22.75390625" style="0" customWidth="1"/>
    <col min="12" max="12" width="17.75390625" style="0" customWidth="1"/>
    <col min="13" max="13" width="29.125" style="0" customWidth="1"/>
    <col min="14" max="14" width="17.75390625" style="0" customWidth="1"/>
  </cols>
  <sheetData>
    <row r="1" ht="15.75">
      <c r="B1" s="32" t="s">
        <v>79</v>
      </c>
    </row>
    <row r="2" ht="18.75">
      <c r="B2" s="1" t="s">
        <v>16</v>
      </c>
    </row>
    <row r="3" spans="2:4" ht="33" customHeight="1">
      <c r="B3" s="3" t="s">
        <v>17</v>
      </c>
      <c r="C3" s="4" t="s">
        <v>98</v>
      </c>
      <c r="D3" s="2"/>
    </row>
    <row r="4" spans="2:4" ht="15.75">
      <c r="B4" s="3" t="s">
        <v>18</v>
      </c>
      <c r="C4" s="4" t="s">
        <v>19</v>
      </c>
      <c r="D4" s="2"/>
    </row>
    <row r="5" spans="2:4" ht="36" customHeight="1">
      <c r="B5" s="3" t="s">
        <v>20</v>
      </c>
      <c r="C5" s="4" t="s">
        <v>21</v>
      </c>
      <c r="D5" s="2"/>
    </row>
    <row r="6" spans="2:4" ht="39" customHeight="1">
      <c r="B6" s="3" t="s">
        <v>22</v>
      </c>
      <c r="C6" s="4" t="s">
        <v>29</v>
      </c>
      <c r="D6" s="2"/>
    </row>
    <row r="7" spans="2:4" ht="36.75" customHeight="1">
      <c r="B7" s="3" t="s">
        <v>23</v>
      </c>
      <c r="C7" s="4" t="s">
        <v>30</v>
      </c>
      <c r="D7" s="2"/>
    </row>
    <row r="8" spans="2:4" ht="36.75" customHeight="1">
      <c r="B8" s="3" t="s">
        <v>33</v>
      </c>
      <c r="C8" s="4" t="s">
        <v>32</v>
      </c>
      <c r="D8" s="2"/>
    </row>
    <row r="9" spans="2:3" ht="31.5">
      <c r="B9" s="3" t="s">
        <v>24</v>
      </c>
      <c r="C9" s="4" t="s">
        <v>31</v>
      </c>
    </row>
    <row r="10" spans="2:3" ht="15.75">
      <c r="B10" s="3" t="s">
        <v>34</v>
      </c>
      <c r="C10" s="63" t="s">
        <v>91</v>
      </c>
    </row>
    <row r="11" spans="2:3" ht="31.5">
      <c r="B11" s="3" t="s">
        <v>35</v>
      </c>
      <c r="C11" s="4" t="s">
        <v>36</v>
      </c>
    </row>
    <row r="12" spans="2:3" ht="15.75">
      <c r="B12" s="3" t="s">
        <v>37</v>
      </c>
      <c r="C12" s="4" t="s">
        <v>38</v>
      </c>
    </row>
    <row r="13" spans="2:3" ht="15.75">
      <c r="B13" s="3" t="s">
        <v>5</v>
      </c>
      <c r="C13" s="4" t="s">
        <v>75</v>
      </c>
    </row>
    <row r="14" spans="2:3" ht="31.5">
      <c r="B14" s="3" t="s">
        <v>39</v>
      </c>
      <c r="C14" s="33">
        <v>21.67</v>
      </c>
    </row>
    <row r="15" spans="2:3" ht="31.5">
      <c r="B15" s="3" t="s">
        <v>11</v>
      </c>
      <c r="C15" s="33">
        <v>2</v>
      </c>
    </row>
    <row r="16" spans="2:3" ht="15.75">
      <c r="B16" s="3" t="s">
        <v>25</v>
      </c>
      <c r="C16" s="4">
        <v>6626002291</v>
      </c>
    </row>
    <row r="17" spans="2:3" ht="15.75">
      <c r="B17" s="3" t="s">
        <v>26</v>
      </c>
      <c r="C17" s="4">
        <v>997550001</v>
      </c>
    </row>
    <row r="18" spans="2:3" ht="15.75">
      <c r="B18" s="3" t="s">
        <v>27</v>
      </c>
      <c r="C18" s="4">
        <v>186625</v>
      </c>
    </row>
    <row r="19" spans="2:3" ht="30.75" customHeight="1">
      <c r="B19" s="3" t="s">
        <v>28</v>
      </c>
      <c r="C19" s="4" t="s">
        <v>166</v>
      </c>
    </row>
    <row r="21" spans="2:5" ht="15">
      <c r="B21" s="248" t="s">
        <v>76</v>
      </c>
      <c r="C21" s="248"/>
      <c r="D21" s="248"/>
      <c r="E21" s="248"/>
    </row>
    <row r="22" spans="2:5" ht="15">
      <c r="B22" s="248" t="s">
        <v>73</v>
      </c>
      <c r="C22" s="248"/>
      <c r="D22" s="248"/>
      <c r="E22" s="248"/>
    </row>
    <row r="23" ht="15.75">
      <c r="B23" s="31" t="s">
        <v>80</v>
      </c>
    </row>
    <row r="24" spans="2:11" ht="36" customHeight="1">
      <c r="B24" s="223" t="s">
        <v>175</v>
      </c>
      <c r="C24" s="223"/>
      <c r="D24" s="223"/>
      <c r="E24" s="223"/>
      <c r="F24" s="224"/>
      <c r="G24" s="224"/>
      <c r="H24" s="224"/>
      <c r="I24" s="224"/>
      <c r="J24" s="224"/>
      <c r="K24" s="224"/>
    </row>
    <row r="25" ht="22.5" customHeight="1">
      <c r="M25" t="s">
        <v>72</v>
      </c>
    </row>
    <row r="26" spans="1:14" ht="27.75" customHeight="1">
      <c r="A26" s="257" t="s">
        <v>1</v>
      </c>
      <c r="B26" s="259" t="s">
        <v>77</v>
      </c>
      <c r="C26" s="260"/>
      <c r="D26" s="260"/>
      <c r="E26" s="260"/>
      <c r="F26" s="260"/>
      <c r="G26" s="260"/>
      <c r="H26" s="229" t="s">
        <v>40</v>
      </c>
      <c r="I26" s="230"/>
      <c r="J26" s="229" t="s">
        <v>41</v>
      </c>
      <c r="K26" s="230"/>
      <c r="L26" s="229" t="s">
        <v>42</v>
      </c>
      <c r="M26" s="232" t="s">
        <v>43</v>
      </c>
      <c r="N26" s="235" t="s">
        <v>44</v>
      </c>
    </row>
    <row r="27" spans="1:14" ht="30.75" customHeight="1">
      <c r="A27" s="257"/>
      <c r="B27" s="249" t="s">
        <v>45</v>
      </c>
      <c r="C27" s="249"/>
      <c r="D27" s="249"/>
      <c r="E27" s="5" t="s">
        <v>46</v>
      </c>
      <c r="F27" s="5" t="s">
        <v>47</v>
      </c>
      <c r="G27" s="5" t="s">
        <v>48</v>
      </c>
      <c r="H27" s="230"/>
      <c r="I27" s="230"/>
      <c r="J27" s="230"/>
      <c r="K27" s="230"/>
      <c r="L27" s="230"/>
      <c r="M27" s="233"/>
      <c r="N27" s="235"/>
    </row>
    <row r="28" spans="1:14" ht="12.75" customHeight="1">
      <c r="A28" s="257"/>
      <c r="B28" s="250" t="s">
        <v>49</v>
      </c>
      <c r="C28" s="225" t="s">
        <v>50</v>
      </c>
      <c r="D28" s="225"/>
      <c r="E28" s="250" t="s">
        <v>49</v>
      </c>
      <c r="F28" s="250" t="s">
        <v>93</v>
      </c>
      <c r="G28" s="252" t="s">
        <v>93</v>
      </c>
      <c r="H28" s="230"/>
      <c r="I28" s="230"/>
      <c r="J28" s="230"/>
      <c r="K28" s="230"/>
      <c r="L28" s="230"/>
      <c r="M28" s="233"/>
      <c r="N28" s="235"/>
    </row>
    <row r="29" spans="1:14" ht="51">
      <c r="A29" s="258"/>
      <c r="B29" s="251"/>
      <c r="C29" s="60" t="s">
        <v>51</v>
      </c>
      <c r="D29" s="60" t="s">
        <v>52</v>
      </c>
      <c r="E29" s="251"/>
      <c r="F29" s="251"/>
      <c r="G29" s="253"/>
      <c r="H29" s="6" t="s">
        <v>53</v>
      </c>
      <c r="I29" s="6" t="s">
        <v>54</v>
      </c>
      <c r="J29" s="7" t="s">
        <v>55</v>
      </c>
      <c r="K29" s="7" t="s">
        <v>56</v>
      </c>
      <c r="L29" s="231"/>
      <c r="M29" s="234"/>
      <c r="N29" s="236"/>
    </row>
    <row r="30" spans="1:14" ht="12.75">
      <c r="A30" s="8" t="s">
        <v>57</v>
      </c>
      <c r="B30" s="61" t="s">
        <v>58</v>
      </c>
      <c r="C30" s="61" t="s">
        <v>59</v>
      </c>
      <c r="D30" s="61" t="s">
        <v>60</v>
      </c>
      <c r="E30" s="61" t="s">
        <v>61</v>
      </c>
      <c r="F30" s="61" t="s">
        <v>62</v>
      </c>
      <c r="G30" s="8" t="s">
        <v>63</v>
      </c>
      <c r="H30" s="8" t="s">
        <v>64</v>
      </c>
      <c r="I30" s="8" t="s">
        <v>65</v>
      </c>
      <c r="J30" s="8" t="s">
        <v>66</v>
      </c>
      <c r="K30" s="10" t="s">
        <v>67</v>
      </c>
      <c r="L30" s="10" t="s">
        <v>68</v>
      </c>
      <c r="M30" s="10" t="s">
        <v>69</v>
      </c>
      <c r="N30" s="8" t="s">
        <v>70</v>
      </c>
    </row>
    <row r="31" spans="1:14" ht="22.5" customHeight="1">
      <c r="A31" s="9">
        <v>1</v>
      </c>
      <c r="B31" s="62"/>
      <c r="C31" s="62"/>
      <c r="D31" s="62"/>
      <c r="E31" s="62"/>
      <c r="F31" s="204">
        <v>9.13</v>
      </c>
      <c r="G31" s="205">
        <v>9.13</v>
      </c>
      <c r="H31" s="206" t="s">
        <v>167</v>
      </c>
      <c r="I31" s="206" t="s">
        <v>168</v>
      </c>
      <c r="J31" s="227" t="s">
        <v>177</v>
      </c>
      <c r="K31" s="228" t="s">
        <v>176</v>
      </c>
      <c r="L31" s="228" t="s">
        <v>71</v>
      </c>
      <c r="M31" s="239" t="s">
        <v>92</v>
      </c>
      <c r="N31" s="226" t="s">
        <v>178</v>
      </c>
    </row>
    <row r="32" spans="1:14" ht="27.75" customHeight="1">
      <c r="A32" s="9">
        <v>2</v>
      </c>
      <c r="B32" s="62"/>
      <c r="C32" s="62"/>
      <c r="D32" s="62"/>
      <c r="E32" s="62"/>
      <c r="F32" s="204">
        <v>9.9</v>
      </c>
      <c r="G32" s="205">
        <v>9.9</v>
      </c>
      <c r="H32" s="206" t="s">
        <v>169</v>
      </c>
      <c r="I32" s="206" t="s">
        <v>170</v>
      </c>
      <c r="J32" s="227"/>
      <c r="K32" s="228"/>
      <c r="L32" s="228"/>
      <c r="M32" s="240"/>
      <c r="N32" s="226"/>
    </row>
    <row r="33" spans="1:14" ht="27.75" customHeight="1">
      <c r="A33" s="9">
        <v>3</v>
      </c>
      <c r="B33" s="62"/>
      <c r="C33" s="62"/>
      <c r="D33" s="62"/>
      <c r="E33" s="62"/>
      <c r="F33" s="204">
        <v>9.9</v>
      </c>
      <c r="G33" s="205">
        <v>9.9</v>
      </c>
      <c r="H33" s="206" t="s">
        <v>171</v>
      </c>
      <c r="I33" s="206" t="s">
        <v>172</v>
      </c>
      <c r="J33" s="227" t="s">
        <v>177</v>
      </c>
      <c r="K33" s="228" t="s">
        <v>176</v>
      </c>
      <c r="L33" s="228" t="s">
        <v>71</v>
      </c>
      <c r="M33" s="239" t="s">
        <v>92</v>
      </c>
      <c r="N33" s="226" t="s">
        <v>178</v>
      </c>
    </row>
    <row r="34" spans="1:14" ht="27.75" customHeight="1">
      <c r="A34" s="9">
        <v>4</v>
      </c>
      <c r="B34" s="62"/>
      <c r="C34" s="62"/>
      <c r="D34" s="62"/>
      <c r="E34" s="62"/>
      <c r="F34" s="204">
        <v>10.49</v>
      </c>
      <c r="G34" s="205">
        <v>10.49</v>
      </c>
      <c r="H34" s="206" t="s">
        <v>173</v>
      </c>
      <c r="I34" s="206" t="s">
        <v>174</v>
      </c>
      <c r="J34" s="227"/>
      <c r="K34" s="228"/>
      <c r="L34" s="228"/>
      <c r="M34" s="240"/>
      <c r="N34" s="226"/>
    </row>
    <row r="35" spans="2:6" ht="12.75">
      <c r="B35" s="19"/>
      <c r="C35" s="19"/>
      <c r="D35" s="19"/>
      <c r="E35" s="19"/>
      <c r="F35" s="19"/>
    </row>
    <row r="36" spans="1:14" ht="15.75" customHeight="1">
      <c r="A36" s="244" t="s">
        <v>84</v>
      </c>
      <c r="B36" s="245"/>
      <c r="C36" s="245"/>
      <c r="D36" s="245"/>
      <c r="I36" s="64"/>
      <c r="J36" s="64"/>
      <c r="K36" s="64"/>
      <c r="L36" s="64"/>
      <c r="M36" s="64"/>
      <c r="N36" s="64"/>
    </row>
    <row r="37" spans="2:10" ht="20.25">
      <c r="B37" s="248"/>
      <c r="C37" s="248"/>
      <c r="D37" s="248"/>
      <c r="E37" s="248"/>
      <c r="F37" s="184" t="s">
        <v>108</v>
      </c>
      <c r="G37" s="184"/>
      <c r="H37" s="184"/>
      <c r="I37" s="184"/>
      <c r="J37" s="83"/>
    </row>
    <row r="38" spans="2:5" ht="15.75" thickBot="1">
      <c r="B38" s="30"/>
      <c r="C38" s="30"/>
      <c r="D38" s="30"/>
      <c r="E38" s="30"/>
    </row>
    <row r="39" spans="1:10" ht="41.25" customHeight="1" thickBot="1">
      <c r="A39" s="34" t="s">
        <v>1</v>
      </c>
      <c r="B39" s="35" t="s">
        <v>2</v>
      </c>
      <c r="C39" s="35" t="s">
        <v>4</v>
      </c>
      <c r="E39" s="246" t="s">
        <v>100</v>
      </c>
      <c r="F39" s="246" t="s">
        <v>101</v>
      </c>
      <c r="G39" s="246" t="s">
        <v>102</v>
      </c>
      <c r="H39" s="246" t="s">
        <v>103</v>
      </c>
      <c r="I39" s="237" t="s">
        <v>104</v>
      </c>
      <c r="J39" s="238"/>
    </row>
    <row r="40" spans="1:10" ht="46.5" customHeight="1" thickBot="1">
      <c r="A40" s="36">
        <v>1</v>
      </c>
      <c r="B40" s="36">
        <v>2</v>
      </c>
      <c r="C40" s="36">
        <v>3</v>
      </c>
      <c r="E40" s="247"/>
      <c r="F40" s="247"/>
      <c r="G40" s="247"/>
      <c r="H40" s="247"/>
      <c r="I40" s="80" t="s">
        <v>105</v>
      </c>
      <c r="J40" s="79" t="s">
        <v>106</v>
      </c>
    </row>
    <row r="41" spans="1:10" ht="38.25" customHeight="1" thickBot="1">
      <c r="A41" s="49">
        <v>1</v>
      </c>
      <c r="B41" s="50" t="s">
        <v>85</v>
      </c>
      <c r="C41" s="57" t="s">
        <v>71</v>
      </c>
      <c r="E41" s="81">
        <v>2016</v>
      </c>
      <c r="F41" s="81">
        <v>31320.7</v>
      </c>
      <c r="G41" s="81">
        <v>1</v>
      </c>
      <c r="H41" s="81" t="s">
        <v>107</v>
      </c>
      <c r="I41" s="82" t="s">
        <v>107</v>
      </c>
      <c r="J41" s="82">
        <v>0.5921</v>
      </c>
    </row>
    <row r="42" spans="1:10" ht="44.25" thickBot="1">
      <c r="A42" s="51">
        <v>2</v>
      </c>
      <c r="B42" s="52" t="s">
        <v>86</v>
      </c>
      <c r="C42" s="58" t="s">
        <v>179</v>
      </c>
      <c r="E42" s="207">
        <v>2017</v>
      </c>
      <c r="F42" s="207">
        <v>32464.8</v>
      </c>
      <c r="G42" s="207">
        <v>1</v>
      </c>
      <c r="H42" s="207" t="s">
        <v>107</v>
      </c>
      <c r="I42" s="207" t="s">
        <v>107</v>
      </c>
      <c r="J42" s="207">
        <v>0.5921</v>
      </c>
    </row>
    <row r="43" spans="1:10" ht="72.75" thickBot="1">
      <c r="A43" s="53" t="s">
        <v>81</v>
      </c>
      <c r="B43" s="54" t="s">
        <v>96</v>
      </c>
      <c r="C43" s="58" t="s">
        <v>179</v>
      </c>
      <c r="E43" s="82">
        <v>2018</v>
      </c>
      <c r="F43" s="82" t="s">
        <v>107</v>
      </c>
      <c r="G43" s="82">
        <v>1</v>
      </c>
      <c r="H43" s="82" t="s">
        <v>107</v>
      </c>
      <c r="I43" s="82" t="s">
        <v>107</v>
      </c>
      <c r="J43" s="82">
        <v>0.5921</v>
      </c>
    </row>
    <row r="44" spans="1:10" ht="29.25" thickBot="1">
      <c r="A44" s="55" t="s">
        <v>82</v>
      </c>
      <c r="B44" s="71" t="s">
        <v>87</v>
      </c>
      <c r="C44" s="72" t="s">
        <v>179</v>
      </c>
      <c r="E44" s="2"/>
      <c r="F44" s="2"/>
      <c r="G44" s="2"/>
      <c r="H44" s="2"/>
      <c r="I44" s="2"/>
      <c r="J44" s="2"/>
    </row>
    <row r="45" spans="1:10" ht="14.25">
      <c r="A45" s="76" t="s">
        <v>83</v>
      </c>
      <c r="B45" s="241" t="s">
        <v>88</v>
      </c>
      <c r="C45" s="263" t="s">
        <v>92</v>
      </c>
      <c r="E45" s="2"/>
      <c r="F45" s="2"/>
      <c r="G45" s="2"/>
      <c r="H45" s="2"/>
      <c r="I45" s="2"/>
      <c r="J45" s="2"/>
    </row>
    <row r="46" spans="1:10" ht="13.5" thickBot="1">
      <c r="A46" s="77"/>
      <c r="B46" s="242"/>
      <c r="C46" s="264"/>
      <c r="E46" s="2"/>
      <c r="F46" s="2"/>
      <c r="G46" s="2"/>
      <c r="H46" s="2"/>
      <c r="I46" s="2"/>
      <c r="J46" s="2"/>
    </row>
    <row r="47" spans="1:10" ht="41.25" customHeight="1" thickBot="1">
      <c r="A47" s="75"/>
      <c r="B47" s="243"/>
      <c r="C47" s="73" t="s">
        <v>179</v>
      </c>
      <c r="E47" s="2"/>
      <c r="F47" s="2"/>
      <c r="G47" s="2"/>
      <c r="H47" s="2"/>
      <c r="I47" s="2"/>
      <c r="J47" s="2"/>
    </row>
    <row r="48" spans="1:10" ht="41.25" customHeight="1" thickBot="1">
      <c r="A48" s="75"/>
      <c r="B48" s="74" t="s">
        <v>97</v>
      </c>
      <c r="C48" s="78" t="s">
        <v>99</v>
      </c>
      <c r="E48" s="2"/>
      <c r="F48" s="2"/>
      <c r="G48" s="2"/>
      <c r="H48" s="2"/>
      <c r="I48" s="2"/>
      <c r="J48" s="2"/>
    </row>
    <row r="49" ht="15.75">
      <c r="B49" s="32" t="s">
        <v>90</v>
      </c>
    </row>
    <row r="50" spans="1:4" ht="35.25" customHeight="1">
      <c r="A50" s="262" t="s">
        <v>0</v>
      </c>
      <c r="B50" s="262"/>
      <c r="C50" s="262"/>
      <c r="D50" s="262"/>
    </row>
    <row r="51" spans="1:4" ht="19.5" customHeight="1">
      <c r="A51" s="262" t="s">
        <v>78</v>
      </c>
      <c r="B51" s="262"/>
      <c r="C51" s="262"/>
      <c r="D51" s="262"/>
    </row>
    <row r="52" spans="1:4" ht="19.5" customHeight="1">
      <c r="A52" s="256" t="s">
        <v>95</v>
      </c>
      <c r="B52" s="256"/>
      <c r="C52" s="256"/>
      <c r="D52" s="256"/>
    </row>
    <row r="53" spans="1:4" ht="0.75" customHeight="1">
      <c r="A53" s="261"/>
      <c r="B53" s="261"/>
      <c r="C53" s="261"/>
      <c r="D53" s="261"/>
    </row>
    <row r="54" spans="1:4" ht="0.75" customHeight="1" thickBot="1">
      <c r="A54" s="209"/>
      <c r="B54" s="209"/>
      <c r="C54" s="209"/>
      <c r="D54" s="209"/>
    </row>
    <row r="55" spans="1:6" ht="19.5" customHeight="1" thickBot="1">
      <c r="A55" s="39" t="s">
        <v>1</v>
      </c>
      <c r="B55" s="40" t="s">
        <v>2</v>
      </c>
      <c r="C55" s="40" t="s">
        <v>3</v>
      </c>
      <c r="D55" s="40" t="s">
        <v>4</v>
      </c>
      <c r="E55" s="40" t="s">
        <v>4</v>
      </c>
      <c r="F55" s="40" t="s">
        <v>4</v>
      </c>
    </row>
    <row r="56" spans="1:6" ht="54.75" customHeight="1" thickBot="1">
      <c r="A56" s="41"/>
      <c r="B56" s="42" t="s">
        <v>5</v>
      </c>
      <c r="C56" s="43" t="s">
        <v>6</v>
      </c>
      <c r="D56" s="43" t="s">
        <v>89</v>
      </c>
      <c r="E56" s="43" t="s">
        <v>89</v>
      </c>
      <c r="F56" s="43" t="s">
        <v>89</v>
      </c>
    </row>
    <row r="57" spans="1:6" ht="54.75" customHeight="1" thickBot="1">
      <c r="A57" s="41"/>
      <c r="B57" s="42"/>
      <c r="C57" s="43"/>
      <c r="D57" s="221" t="s">
        <v>184</v>
      </c>
      <c r="E57" s="222" t="s">
        <v>185</v>
      </c>
      <c r="F57" s="221" t="s">
        <v>180</v>
      </c>
    </row>
    <row r="58" spans="1:6" ht="25.5" customHeight="1" thickBot="1">
      <c r="A58" s="41" t="s">
        <v>110</v>
      </c>
      <c r="B58" s="42" t="s">
        <v>7</v>
      </c>
      <c r="C58" s="43" t="s">
        <v>8</v>
      </c>
      <c r="D58" s="208">
        <f>D79</f>
        <v>42598.3</v>
      </c>
      <c r="E58" s="213">
        <v>46106.03</v>
      </c>
      <c r="F58" s="208">
        <f>F79</f>
        <v>47881.9</v>
      </c>
    </row>
    <row r="59" spans="1:6" ht="57" customHeight="1" thickBot="1">
      <c r="A59" s="41" t="s">
        <v>111</v>
      </c>
      <c r="B59" s="42" t="s">
        <v>109</v>
      </c>
      <c r="C59" s="43" t="s">
        <v>8</v>
      </c>
      <c r="D59" s="84">
        <v>40949.91</v>
      </c>
      <c r="E59" s="214">
        <f>46106.03-E67-E68</f>
        <v>43836.25</v>
      </c>
      <c r="F59" s="84">
        <v>45503.06</v>
      </c>
    </row>
    <row r="60" spans="1:6" ht="47.25" customHeight="1" thickBot="1">
      <c r="A60" s="44" t="s">
        <v>81</v>
      </c>
      <c r="B60" s="45" t="s">
        <v>112</v>
      </c>
      <c r="C60" s="43" t="s">
        <v>8</v>
      </c>
      <c r="D60" s="85">
        <v>9080.8</v>
      </c>
      <c r="E60" s="215">
        <v>8875.71</v>
      </c>
      <c r="F60" s="85">
        <v>10425.8</v>
      </c>
    </row>
    <row r="61" spans="1:6" ht="31.5" customHeight="1" thickBot="1">
      <c r="A61" s="44" t="s">
        <v>14</v>
      </c>
      <c r="B61" s="45" t="s">
        <v>9</v>
      </c>
      <c r="C61" s="43" t="s">
        <v>8</v>
      </c>
      <c r="D61" s="85">
        <v>9054.8</v>
      </c>
      <c r="E61" s="215">
        <v>8875.71</v>
      </c>
      <c r="F61" s="85">
        <v>10395.9</v>
      </c>
    </row>
    <row r="62" spans="1:6" ht="43.5" customHeight="1" thickBot="1">
      <c r="A62" s="46" t="s">
        <v>82</v>
      </c>
      <c r="B62" s="47" t="s">
        <v>113</v>
      </c>
      <c r="C62" s="43" t="s">
        <v>8</v>
      </c>
      <c r="D62" s="86">
        <f>1305.54+14415.86+4541+6834.88+880.68+3342.72</f>
        <v>31320.680000000004</v>
      </c>
      <c r="E62" s="216">
        <f>1353.23+14942.47+4706.88+7084.55+912.85+3464.83</f>
        <v>32464.809999999998</v>
      </c>
      <c r="F62" s="86">
        <v>34528.9</v>
      </c>
    </row>
    <row r="63" spans="1:6" ht="27.75" customHeight="1" thickBot="1">
      <c r="A63" s="46" t="s">
        <v>114</v>
      </c>
      <c r="B63" s="47" t="s">
        <v>115</v>
      </c>
      <c r="C63" s="43"/>
      <c r="D63" s="85">
        <v>1</v>
      </c>
      <c r="E63" s="215">
        <v>1</v>
      </c>
      <c r="F63" s="85">
        <v>1</v>
      </c>
    </row>
    <row r="64" spans="1:6" ht="19.5" customHeight="1" thickBot="1">
      <c r="A64" s="44" t="s">
        <v>116</v>
      </c>
      <c r="B64" s="37" t="s">
        <v>117</v>
      </c>
      <c r="C64" s="43"/>
      <c r="D64" s="85" t="s">
        <v>107</v>
      </c>
      <c r="E64" s="215"/>
      <c r="F64" s="85">
        <v>1.058</v>
      </c>
    </row>
    <row r="65" spans="1:6" ht="38.25" customHeight="1" thickBot="1">
      <c r="A65" s="46" t="s">
        <v>118</v>
      </c>
      <c r="B65" s="38" t="s">
        <v>119</v>
      </c>
      <c r="C65" s="43"/>
      <c r="D65" s="85">
        <v>0</v>
      </c>
      <c r="E65" s="215">
        <v>0</v>
      </c>
      <c r="F65" s="85">
        <v>0</v>
      </c>
    </row>
    <row r="66" spans="1:6" ht="38.25" customHeight="1" thickBot="1">
      <c r="A66" s="46" t="s">
        <v>83</v>
      </c>
      <c r="B66" s="38" t="s">
        <v>181</v>
      </c>
      <c r="C66" s="43"/>
      <c r="D66" s="85">
        <f>498.43+249.8-199.84</f>
        <v>548.39</v>
      </c>
      <c r="E66" s="215">
        <v>2495.73</v>
      </c>
      <c r="F66" s="85">
        <v>548.36</v>
      </c>
    </row>
    <row r="67" spans="1:6" ht="35.25" customHeight="1" thickBot="1">
      <c r="A67" s="41" t="s">
        <v>83</v>
      </c>
      <c r="B67" s="87" t="s">
        <v>121</v>
      </c>
      <c r="C67" s="43" t="s">
        <v>8</v>
      </c>
      <c r="D67" s="85">
        <v>1448.55</v>
      </c>
      <c r="E67" s="215">
        <v>1339.49</v>
      </c>
      <c r="F67" s="85">
        <v>1448.55</v>
      </c>
    </row>
    <row r="68" spans="1:6" ht="19.5" customHeight="1" thickBot="1">
      <c r="A68" s="41" t="s">
        <v>120</v>
      </c>
      <c r="B68" s="48" t="s">
        <v>122</v>
      </c>
      <c r="C68" s="43" t="s">
        <v>8</v>
      </c>
      <c r="D68" s="85">
        <v>199.84</v>
      </c>
      <c r="E68" s="215">
        <v>930.29</v>
      </c>
      <c r="F68" s="85">
        <v>930.29</v>
      </c>
    </row>
    <row r="69" spans="1:6" ht="46.5" customHeight="1" thickBot="1">
      <c r="A69" s="41"/>
      <c r="B69" s="48" t="s">
        <v>123</v>
      </c>
      <c r="C69" s="43" t="s">
        <v>8</v>
      </c>
      <c r="D69" s="56">
        <v>930.29</v>
      </c>
      <c r="E69" s="217">
        <v>930.29</v>
      </c>
      <c r="F69" s="56">
        <v>930.29</v>
      </c>
    </row>
    <row r="70" spans="1:6" ht="30.75" customHeight="1" thickBot="1">
      <c r="A70" s="41"/>
      <c r="B70" s="48" t="s">
        <v>124</v>
      </c>
      <c r="C70" s="43" t="s">
        <v>8</v>
      </c>
      <c r="D70" s="56">
        <v>-730.43</v>
      </c>
      <c r="E70" s="217">
        <v>0</v>
      </c>
      <c r="F70" s="56">
        <v>0</v>
      </c>
    </row>
    <row r="71" spans="1:6" ht="19.5" customHeight="1" thickBot="1">
      <c r="A71" s="41" t="s">
        <v>15</v>
      </c>
      <c r="B71" s="48" t="s">
        <v>125</v>
      </c>
      <c r="C71" s="43" t="s">
        <v>8</v>
      </c>
      <c r="D71" s="56">
        <v>199.84</v>
      </c>
      <c r="E71" s="217">
        <v>930.29</v>
      </c>
      <c r="F71" s="56">
        <v>930.29</v>
      </c>
    </row>
    <row r="72" spans="1:6" ht="44.25" customHeight="1" thickBot="1">
      <c r="A72" s="41" t="s">
        <v>126</v>
      </c>
      <c r="B72" s="48" t="s">
        <v>127</v>
      </c>
      <c r="C72" s="43" t="s">
        <v>8</v>
      </c>
      <c r="D72" s="56">
        <v>0</v>
      </c>
      <c r="E72" s="217">
        <v>0</v>
      </c>
      <c r="F72" s="56">
        <v>0</v>
      </c>
    </row>
    <row r="73" spans="1:6" ht="19.5" customHeight="1" thickBot="1">
      <c r="A73" s="41" t="s">
        <v>128</v>
      </c>
      <c r="B73" s="48" t="s">
        <v>129</v>
      </c>
      <c r="C73" s="43" t="s">
        <v>8</v>
      </c>
      <c r="D73" s="56">
        <v>0</v>
      </c>
      <c r="E73" s="217">
        <v>0</v>
      </c>
      <c r="F73" s="56">
        <v>0</v>
      </c>
    </row>
    <row r="74" spans="1:6" ht="19.5" customHeight="1" thickBot="1">
      <c r="A74" s="41" t="s">
        <v>130</v>
      </c>
      <c r="B74" s="48" t="s">
        <v>131</v>
      </c>
      <c r="C74" s="43" t="s">
        <v>10</v>
      </c>
      <c r="D74" s="56">
        <v>0</v>
      </c>
      <c r="E74" s="217">
        <v>0</v>
      </c>
      <c r="F74" s="56">
        <v>0</v>
      </c>
    </row>
    <row r="75" spans="1:6" ht="27.75" customHeight="1" thickBot="1">
      <c r="A75" s="44" t="s">
        <v>132</v>
      </c>
      <c r="B75" s="45" t="s">
        <v>133</v>
      </c>
      <c r="C75" s="43" t="s">
        <v>8</v>
      </c>
      <c r="D75" s="59">
        <v>0</v>
      </c>
      <c r="E75" s="218">
        <v>0</v>
      </c>
      <c r="F75" s="59">
        <v>0</v>
      </c>
    </row>
    <row r="76" spans="1:6" ht="27.75" customHeight="1" thickBot="1">
      <c r="A76" s="44" t="s">
        <v>134</v>
      </c>
      <c r="B76" s="45" t="s">
        <v>135</v>
      </c>
      <c r="C76" s="43" t="s">
        <v>8</v>
      </c>
      <c r="D76" s="59">
        <v>0</v>
      </c>
      <c r="E76" s="218">
        <v>0</v>
      </c>
      <c r="F76" s="59">
        <v>0</v>
      </c>
    </row>
    <row r="77" spans="1:6" ht="31.5" customHeight="1" thickBot="1">
      <c r="A77" s="44" t="s">
        <v>136</v>
      </c>
      <c r="B77" s="45" t="s">
        <v>137</v>
      </c>
      <c r="C77" s="43" t="s">
        <v>8</v>
      </c>
      <c r="D77" s="59">
        <v>0</v>
      </c>
      <c r="E77" s="218">
        <v>0</v>
      </c>
      <c r="F77" s="59">
        <v>0</v>
      </c>
    </row>
    <row r="78" spans="1:6" ht="31.5" customHeight="1" thickBot="1">
      <c r="A78" s="44" t="s">
        <v>138</v>
      </c>
      <c r="B78" s="45" t="s">
        <v>139</v>
      </c>
      <c r="C78" s="43" t="s">
        <v>8</v>
      </c>
      <c r="D78" s="56">
        <v>0</v>
      </c>
      <c r="E78" s="217">
        <v>0</v>
      </c>
      <c r="F78" s="56">
        <v>0</v>
      </c>
    </row>
    <row r="79" spans="1:6" ht="19.5" customHeight="1" thickBot="1">
      <c r="A79" s="44" t="s">
        <v>140</v>
      </c>
      <c r="B79" s="45" t="s">
        <v>141</v>
      </c>
      <c r="C79" s="43" t="s">
        <v>8</v>
      </c>
      <c r="D79" s="59">
        <f>D59+D67+D68</f>
        <v>42598.3</v>
      </c>
      <c r="E79" s="218">
        <f>E59+E67+E68</f>
        <v>46106.03</v>
      </c>
      <c r="F79" s="59">
        <f>F59+F67+F68</f>
        <v>47881.9</v>
      </c>
    </row>
    <row r="80" spans="1:6" ht="19.5" customHeight="1" thickBot="1">
      <c r="A80" s="92" t="s">
        <v>142</v>
      </c>
      <c r="B80" s="93" t="s">
        <v>143</v>
      </c>
      <c r="C80" s="94" t="s">
        <v>144</v>
      </c>
      <c r="D80" s="95">
        <v>5540</v>
      </c>
      <c r="E80" s="219">
        <v>5716.18</v>
      </c>
      <c r="F80" s="95">
        <v>5540</v>
      </c>
    </row>
    <row r="81" spans="1:6" ht="19.5" customHeight="1" thickBot="1">
      <c r="A81" s="88"/>
      <c r="B81" s="89"/>
      <c r="C81" s="90"/>
      <c r="D81" s="91"/>
      <c r="E81" s="91"/>
      <c r="F81" s="91"/>
    </row>
    <row r="82" spans="1:11" ht="19.5" customHeight="1">
      <c r="A82" s="271" t="s">
        <v>186</v>
      </c>
      <c r="B82" s="272"/>
      <c r="C82" s="272"/>
      <c r="D82" s="272"/>
      <c r="E82" s="272"/>
      <c r="F82" s="272"/>
      <c r="G82" s="272"/>
      <c r="H82" s="272"/>
      <c r="I82" s="272"/>
      <c r="J82" s="272"/>
      <c r="K82" s="273"/>
    </row>
    <row r="83" spans="1:11" ht="19.5" customHeight="1" thickBot="1">
      <c r="A83" s="274" t="s">
        <v>164</v>
      </c>
      <c r="B83" s="275"/>
      <c r="C83" s="275"/>
      <c r="D83" s="275"/>
      <c r="E83" s="275"/>
      <c r="F83" s="275"/>
      <c r="G83" s="275"/>
      <c r="H83" s="275"/>
      <c r="I83" s="275"/>
      <c r="J83" s="275"/>
      <c r="K83" s="276"/>
    </row>
    <row r="84" spans="1:11" ht="19.5" customHeight="1" thickBot="1">
      <c r="A84" s="96"/>
      <c r="B84" s="97"/>
      <c r="C84" s="97"/>
      <c r="D84" s="97"/>
      <c r="E84" s="97"/>
      <c r="F84" s="97"/>
      <c r="G84" s="97"/>
      <c r="H84" s="97"/>
      <c r="I84" s="97"/>
      <c r="J84" s="97"/>
      <c r="K84" s="13"/>
    </row>
    <row r="85" spans="1:11" ht="36" customHeight="1" thickBot="1">
      <c r="A85" s="98"/>
      <c r="B85" s="99"/>
      <c r="C85" s="99"/>
      <c r="D85" s="99"/>
      <c r="E85" s="99"/>
      <c r="F85" s="99"/>
      <c r="G85" s="99"/>
      <c r="H85" s="99"/>
      <c r="I85" s="99"/>
      <c r="J85" s="99"/>
      <c r="K85" s="100"/>
    </row>
    <row r="86" spans="1:11" ht="41.25" customHeight="1" thickBot="1">
      <c r="A86" s="102" t="s">
        <v>1</v>
      </c>
      <c r="B86" s="103" t="s">
        <v>145</v>
      </c>
      <c r="C86" s="103" t="s">
        <v>146</v>
      </c>
      <c r="D86" s="103" t="s">
        <v>147</v>
      </c>
      <c r="E86" s="103" t="s">
        <v>148</v>
      </c>
      <c r="F86" s="103" t="s">
        <v>149</v>
      </c>
      <c r="G86" s="103" t="s">
        <v>150</v>
      </c>
      <c r="H86" s="103" t="s">
        <v>151</v>
      </c>
      <c r="I86" s="103" t="s">
        <v>152</v>
      </c>
      <c r="J86" s="97"/>
      <c r="K86" s="101"/>
    </row>
    <row r="87" spans="1:11" ht="31.5" customHeight="1" thickBot="1">
      <c r="A87" s="104">
        <v>1</v>
      </c>
      <c r="B87" s="104">
        <v>2</v>
      </c>
      <c r="C87" s="104">
        <v>3</v>
      </c>
      <c r="D87" s="104">
        <v>4</v>
      </c>
      <c r="E87" s="104">
        <v>5</v>
      </c>
      <c r="F87" s="104">
        <v>6</v>
      </c>
      <c r="G87" s="104">
        <v>7</v>
      </c>
      <c r="H87" s="104">
        <v>8</v>
      </c>
      <c r="I87" s="104">
        <v>9</v>
      </c>
      <c r="K87" s="101"/>
    </row>
    <row r="88" spans="1:11" ht="32.25" customHeight="1" thickBot="1">
      <c r="A88" s="102">
        <v>1</v>
      </c>
      <c r="B88" s="143" t="s">
        <v>153</v>
      </c>
      <c r="C88" s="144"/>
      <c r="D88" s="144"/>
      <c r="E88" s="144"/>
      <c r="F88" s="144"/>
      <c r="G88" s="145"/>
      <c r="H88" s="105" t="e">
        <f>H90+H94+H98+H103</f>
        <v>#VALUE!</v>
      </c>
      <c r="I88" s="106">
        <v>100</v>
      </c>
      <c r="K88" s="101"/>
    </row>
    <row r="89" spans="1:11" ht="99.75" customHeight="1" thickBot="1">
      <c r="A89" s="107" t="s">
        <v>154</v>
      </c>
      <c r="B89" s="220" t="s">
        <v>155</v>
      </c>
      <c r="C89" s="146"/>
      <c r="D89" s="146"/>
      <c r="E89" s="146"/>
      <c r="F89" s="146"/>
      <c r="G89" s="147"/>
      <c r="H89" s="108"/>
      <c r="I89" s="108"/>
      <c r="K89" s="101"/>
    </row>
    <row r="90" spans="1:11" ht="54.75" customHeight="1" thickBot="1">
      <c r="A90" s="155" t="s">
        <v>156</v>
      </c>
      <c r="B90" s="156" t="s">
        <v>182</v>
      </c>
      <c r="C90" s="157" t="s">
        <v>157</v>
      </c>
      <c r="D90" s="158"/>
      <c r="E90" s="157"/>
      <c r="F90" s="159"/>
      <c r="G90" s="160"/>
      <c r="H90" s="161" t="str">
        <f>H91</f>
        <v> -</v>
      </c>
      <c r="I90" s="162" t="e">
        <f>H90*I88/H88</f>
        <v>#VALUE!</v>
      </c>
      <c r="K90" s="101"/>
    </row>
    <row r="91" spans="1:11" ht="56.25" customHeight="1" thickBot="1">
      <c r="A91" s="163"/>
      <c r="B91" s="164"/>
      <c r="C91" s="156" t="s">
        <v>163</v>
      </c>
      <c r="D91" s="156" t="s">
        <v>182</v>
      </c>
      <c r="E91" s="165" t="s">
        <v>165</v>
      </c>
      <c r="F91" s="166">
        <v>1</v>
      </c>
      <c r="G91" s="166" t="s">
        <v>8</v>
      </c>
      <c r="H91" s="167" t="s">
        <v>183</v>
      </c>
      <c r="I91" s="168"/>
      <c r="K91" s="115"/>
    </row>
    <row r="92" spans="1:11" ht="48" customHeight="1" thickBot="1">
      <c r="A92" s="163"/>
      <c r="B92" s="164"/>
      <c r="C92" s="169"/>
      <c r="D92" s="169"/>
      <c r="E92" s="170"/>
      <c r="F92" s="171"/>
      <c r="G92" s="171"/>
      <c r="H92" s="171"/>
      <c r="I92" s="172"/>
      <c r="K92" s="115"/>
    </row>
    <row r="93" spans="1:11" ht="68.25" customHeight="1" thickBot="1">
      <c r="A93" s="173"/>
      <c r="B93" s="169"/>
      <c r="C93" s="170"/>
      <c r="D93" s="174"/>
      <c r="E93" s="171"/>
      <c r="F93" s="171"/>
      <c r="G93" s="171"/>
      <c r="H93" s="171"/>
      <c r="I93" s="172"/>
      <c r="K93" s="122"/>
    </row>
    <row r="94" spans="1:11" ht="36.75" customHeight="1" thickBot="1">
      <c r="A94" s="155" t="s">
        <v>158</v>
      </c>
      <c r="B94" s="156" t="s">
        <v>182</v>
      </c>
      <c r="C94" s="175" t="s">
        <v>157</v>
      </c>
      <c r="D94" s="176"/>
      <c r="E94" s="175"/>
      <c r="F94" s="177"/>
      <c r="G94" s="177"/>
      <c r="H94" s="178" t="str">
        <f>H95</f>
        <v>  -</v>
      </c>
      <c r="I94" s="179" t="e">
        <f>H94*I88/H88</f>
        <v>#VALUE!</v>
      </c>
      <c r="K94" s="115"/>
    </row>
    <row r="95" spans="1:11" ht="36.75" customHeight="1" thickBot="1">
      <c r="A95" s="163"/>
      <c r="B95" s="164"/>
      <c r="C95" s="156" t="s">
        <v>163</v>
      </c>
      <c r="D95" s="211" t="s">
        <v>182</v>
      </c>
      <c r="E95" s="212" t="s">
        <v>165</v>
      </c>
      <c r="F95" s="180">
        <v>1</v>
      </c>
      <c r="G95" s="180" t="s">
        <v>8</v>
      </c>
      <c r="H95" s="181" t="s">
        <v>182</v>
      </c>
      <c r="I95" s="168"/>
      <c r="K95" s="124"/>
    </row>
    <row r="96" spans="1:11" ht="55.5" customHeight="1" thickBot="1">
      <c r="A96" s="163"/>
      <c r="B96" s="164"/>
      <c r="C96" s="169"/>
      <c r="D96" s="210"/>
      <c r="E96" s="170"/>
      <c r="F96" s="171"/>
      <c r="G96" s="171"/>
      <c r="H96" s="171"/>
      <c r="I96" s="185"/>
      <c r="J96" s="186"/>
      <c r="K96" s="124"/>
    </row>
    <row r="97" spans="1:11" ht="33.75" customHeight="1" thickBot="1">
      <c r="A97" s="173"/>
      <c r="B97" s="169"/>
      <c r="C97" s="170"/>
      <c r="D97" s="174"/>
      <c r="E97" s="171"/>
      <c r="F97" s="171"/>
      <c r="G97" s="171"/>
      <c r="H97" s="171"/>
      <c r="I97" s="172"/>
      <c r="K97" s="125"/>
    </row>
    <row r="98" spans="1:11" ht="32.25" customHeight="1" thickBot="1">
      <c r="A98" s="155" t="s">
        <v>159</v>
      </c>
      <c r="B98" s="156"/>
      <c r="C98" s="175" t="s">
        <v>157</v>
      </c>
      <c r="D98" s="176"/>
      <c r="E98" s="175"/>
      <c r="F98" s="177"/>
      <c r="G98" s="177"/>
      <c r="H98" s="178" t="str">
        <f>H99</f>
        <v> -</v>
      </c>
      <c r="I98" s="179" t="e">
        <f>H98*I88/H88</f>
        <v>#VALUE!</v>
      </c>
      <c r="K98" s="124"/>
    </row>
    <row r="99" spans="1:11" ht="40.5" customHeight="1" thickBot="1">
      <c r="A99" s="163"/>
      <c r="B99" s="164"/>
      <c r="C99" s="156"/>
      <c r="D99" s="211"/>
      <c r="E99" s="212" t="s">
        <v>165</v>
      </c>
      <c r="F99" s="180"/>
      <c r="G99" s="180" t="s">
        <v>8</v>
      </c>
      <c r="H99" s="181" t="s">
        <v>183</v>
      </c>
      <c r="I99" s="182"/>
      <c r="K99" s="124"/>
    </row>
    <row r="100" spans="1:11" ht="19.5" customHeight="1" thickBot="1">
      <c r="A100" s="163"/>
      <c r="B100" s="164"/>
      <c r="C100" s="169"/>
      <c r="D100" s="169"/>
      <c r="E100" s="170"/>
      <c r="F100" s="171"/>
      <c r="G100" s="171"/>
      <c r="H100" s="171"/>
      <c r="I100" s="183"/>
      <c r="K100" s="124"/>
    </row>
    <row r="101" spans="1:11" ht="19.5" customHeight="1" thickBot="1">
      <c r="A101" s="173"/>
      <c r="B101" s="169"/>
      <c r="C101" s="170"/>
      <c r="D101" s="174"/>
      <c r="E101" s="171"/>
      <c r="F101" s="171"/>
      <c r="G101" s="171"/>
      <c r="H101" s="171"/>
      <c r="I101" s="183"/>
      <c r="K101" s="125"/>
    </row>
    <row r="102" spans="1:11" ht="39.75" customHeight="1" thickBot="1">
      <c r="A102" s="128"/>
      <c r="B102" s="129"/>
      <c r="C102" s="130"/>
      <c r="D102" s="130"/>
      <c r="E102" s="130"/>
      <c r="F102" s="131"/>
      <c r="G102" s="131"/>
      <c r="H102" s="132"/>
      <c r="I102" s="133"/>
      <c r="K102" s="124"/>
    </row>
    <row r="103" spans="1:11" ht="65.25" customHeight="1" thickBot="1">
      <c r="A103" s="134">
        <v>2</v>
      </c>
      <c r="B103" s="187" t="s">
        <v>160</v>
      </c>
      <c r="C103" s="189"/>
      <c r="D103" s="189"/>
      <c r="E103" s="189"/>
      <c r="F103" s="189"/>
      <c r="G103" s="190"/>
      <c r="H103" s="113" t="str">
        <f>H105</f>
        <v> -</v>
      </c>
      <c r="I103" s="119" t="e">
        <f>H103*I88/H88</f>
        <v>#VALUE!</v>
      </c>
      <c r="K103" s="122"/>
    </row>
    <row r="104" spans="1:11" ht="33.75" customHeight="1" thickBot="1">
      <c r="A104" s="107" t="s">
        <v>161</v>
      </c>
      <c r="B104" s="188" t="s">
        <v>155</v>
      </c>
      <c r="C104" s="189"/>
      <c r="D104" s="189"/>
      <c r="E104" s="189"/>
      <c r="F104" s="189"/>
      <c r="G104" s="190"/>
      <c r="H104" s="112"/>
      <c r="I104" s="135"/>
      <c r="K104" s="101"/>
    </row>
    <row r="105" spans="1:11" ht="45.75" customHeight="1" thickBot="1">
      <c r="A105" s="148" t="s">
        <v>162</v>
      </c>
      <c r="B105" s="149"/>
      <c r="C105" s="109" t="s">
        <v>157</v>
      </c>
      <c r="D105" s="110"/>
      <c r="E105" s="109"/>
      <c r="F105" s="111"/>
      <c r="G105" s="112"/>
      <c r="H105" s="113" t="str">
        <f>H106</f>
        <v> -</v>
      </c>
      <c r="I105" s="114" t="e">
        <f>H105*I88/H88</f>
        <v>#VALUE!</v>
      </c>
      <c r="K105" s="101"/>
    </row>
    <row r="106" spans="1:11" ht="29.25" customHeight="1" thickBot="1">
      <c r="A106" s="150"/>
      <c r="B106" s="151"/>
      <c r="C106" s="149" t="s">
        <v>163</v>
      </c>
      <c r="D106" s="149"/>
      <c r="E106" s="116"/>
      <c r="F106" s="117">
        <v>1</v>
      </c>
      <c r="G106" s="117" t="s">
        <v>8</v>
      </c>
      <c r="H106" s="118" t="s">
        <v>183</v>
      </c>
      <c r="I106" s="126"/>
      <c r="K106" s="115"/>
    </row>
    <row r="107" spans="1:11" ht="19.5" customHeight="1" thickBot="1">
      <c r="A107" s="150"/>
      <c r="B107" s="151"/>
      <c r="C107" s="152"/>
      <c r="D107" s="152"/>
      <c r="E107" s="120"/>
      <c r="F107" s="121"/>
      <c r="G107" s="121"/>
      <c r="H107" s="121"/>
      <c r="I107" s="127"/>
      <c r="K107" s="115"/>
    </row>
    <row r="108" spans="1:11" ht="19.5" customHeight="1" thickBot="1">
      <c r="A108" s="153"/>
      <c r="B108" s="152"/>
      <c r="C108" s="120"/>
      <c r="D108" s="123"/>
      <c r="E108" s="121"/>
      <c r="F108" s="121"/>
      <c r="G108" s="121"/>
      <c r="H108" s="121"/>
      <c r="I108" s="127"/>
      <c r="K108" s="122"/>
    </row>
    <row r="109" spans="1:11" ht="39.75" customHeight="1" thickBot="1">
      <c r="A109" s="137"/>
      <c r="B109" s="138"/>
      <c r="C109" s="139"/>
      <c r="D109" s="139"/>
      <c r="E109" s="139"/>
      <c r="F109" s="140"/>
      <c r="G109" s="140"/>
      <c r="H109" s="141"/>
      <c r="I109" s="142"/>
      <c r="K109" s="115"/>
    </row>
    <row r="110" spans="1:11" ht="41.25" customHeight="1">
      <c r="A110" s="136"/>
      <c r="K110" s="122"/>
    </row>
    <row r="111" spans="1:14" ht="19.5" customHeight="1">
      <c r="A111" s="191"/>
      <c r="B111" s="192"/>
      <c r="C111" s="192"/>
      <c r="D111" s="192"/>
      <c r="E111" s="192"/>
      <c r="F111" s="192"/>
      <c r="G111" s="192"/>
      <c r="H111" s="192"/>
      <c r="I111" s="192"/>
      <c r="J111" s="192"/>
      <c r="K111" s="193"/>
      <c r="L111" s="194"/>
      <c r="M111" s="194"/>
      <c r="N111" s="194"/>
    </row>
    <row r="112" spans="1:14" ht="19.5" customHeight="1">
      <c r="A112" s="191"/>
      <c r="B112" s="195" t="s">
        <v>12</v>
      </c>
      <c r="C112" s="192" t="s">
        <v>13</v>
      </c>
      <c r="D112" s="192"/>
      <c r="E112" s="192"/>
      <c r="F112" s="192"/>
      <c r="G112" s="196"/>
      <c r="H112" s="196"/>
      <c r="I112" s="196"/>
      <c r="J112" s="196"/>
      <c r="K112" s="197"/>
      <c r="L112" s="194"/>
      <c r="M112" s="194"/>
      <c r="N112" s="194"/>
    </row>
    <row r="113" spans="1:14" ht="15" customHeight="1" thickBot="1">
      <c r="A113" s="198"/>
      <c r="B113" s="154"/>
      <c r="C113" s="154"/>
      <c r="D113" s="154"/>
      <c r="E113" s="154"/>
      <c r="F113" s="154"/>
      <c r="G113" s="154"/>
      <c r="H113" s="154"/>
      <c r="I113" s="154"/>
      <c r="J113" s="154"/>
      <c r="K113" s="199"/>
      <c r="L113" s="194"/>
      <c r="M113" s="254"/>
      <c r="N113" s="254"/>
    </row>
    <row r="114" spans="1:14" ht="15">
      <c r="A114" s="194"/>
      <c r="B114" s="255" t="s">
        <v>94</v>
      </c>
      <c r="C114" s="255"/>
      <c r="D114" s="255"/>
      <c r="E114" s="255"/>
      <c r="F114" s="255"/>
      <c r="G114" s="255"/>
      <c r="H114" s="255"/>
      <c r="I114" s="255"/>
      <c r="J114" s="255"/>
      <c r="K114" s="255"/>
      <c r="L114" s="255"/>
      <c r="M114" s="255"/>
      <c r="N114" s="200"/>
    </row>
    <row r="115" spans="1:14" ht="15.75">
      <c r="A115" s="194"/>
      <c r="B115" s="201"/>
      <c r="C115" s="201"/>
      <c r="D115" s="201"/>
      <c r="E115" s="201"/>
      <c r="F115" s="201"/>
      <c r="G115" s="201"/>
      <c r="H115" s="201"/>
      <c r="I115" s="201"/>
      <c r="J115" s="201"/>
      <c r="K115" s="202"/>
      <c r="L115" s="200"/>
      <c r="M115" s="254"/>
      <c r="N115" s="254"/>
    </row>
    <row r="116" spans="1:14" ht="15.75">
      <c r="A116" s="194"/>
      <c r="B116" s="203"/>
      <c r="C116" s="203"/>
      <c r="D116" s="203"/>
      <c r="E116" s="203"/>
      <c r="F116" s="203"/>
      <c r="G116" s="203"/>
      <c r="H116" s="203"/>
      <c r="I116" s="203"/>
      <c r="J116" s="203"/>
      <c r="K116" s="202"/>
      <c r="L116" s="200"/>
      <c r="M116" s="254"/>
      <c r="N116" s="254"/>
    </row>
    <row r="117" spans="2:14" ht="15">
      <c r="B117" s="67"/>
      <c r="C117" s="67"/>
      <c r="D117" s="67"/>
      <c r="E117" s="67"/>
      <c r="F117" s="67"/>
      <c r="G117" s="67"/>
      <c r="H117" s="67"/>
      <c r="I117" s="67"/>
      <c r="J117" s="67"/>
      <c r="K117" s="13"/>
      <c r="L117" s="12"/>
      <c r="M117" s="265"/>
      <c r="N117" s="265"/>
    </row>
    <row r="118" spans="2:14" ht="15">
      <c r="B118" s="25"/>
      <c r="C118" s="266"/>
      <c r="D118" s="266"/>
      <c r="E118" s="266"/>
      <c r="F118" s="266"/>
      <c r="G118" s="266"/>
      <c r="H118" s="266"/>
      <c r="I118" s="68"/>
      <c r="J118" s="25"/>
      <c r="K118" s="13"/>
      <c r="L118" s="12"/>
      <c r="M118" s="265"/>
      <c r="N118" s="265"/>
    </row>
    <row r="119" spans="2:14" ht="15">
      <c r="B119" s="69"/>
      <c r="C119" s="267"/>
      <c r="D119" s="267"/>
      <c r="E119" s="267"/>
      <c r="F119" s="267"/>
      <c r="G119" s="267"/>
      <c r="H119" s="267"/>
      <c r="I119" s="22"/>
      <c r="J119" s="22"/>
      <c r="K119" s="13"/>
      <c r="L119" s="12"/>
      <c r="M119" s="265"/>
      <c r="N119" s="265"/>
    </row>
    <row r="120" spans="2:14" ht="15.75" customHeight="1">
      <c r="B120" s="268"/>
      <c r="C120" s="15"/>
      <c r="D120" s="20"/>
      <c r="E120" s="21"/>
      <c r="F120" s="20"/>
      <c r="G120" s="22"/>
      <c r="H120" s="22"/>
      <c r="I120" s="23"/>
      <c r="J120" s="23"/>
      <c r="K120" s="14"/>
      <c r="L120" s="12"/>
      <c r="M120" s="265"/>
      <c r="N120" s="265"/>
    </row>
    <row r="121" spans="2:22" ht="12.75">
      <c r="B121" s="268"/>
      <c r="C121" s="15"/>
      <c r="D121" s="269"/>
      <c r="E121" s="269"/>
      <c r="F121" s="269"/>
      <c r="G121" s="15"/>
      <c r="H121" s="15"/>
      <c r="I121" s="24"/>
      <c r="J121" s="70"/>
      <c r="K121" s="14"/>
      <c r="L121" s="12"/>
      <c r="M121" s="268"/>
      <c r="N121" s="15"/>
      <c r="O121" s="20"/>
      <c r="P121" s="21"/>
      <c r="Q121" s="20"/>
      <c r="R121" s="22"/>
      <c r="S121" s="22"/>
      <c r="T121" s="23"/>
      <c r="U121" s="23"/>
      <c r="V121" s="19"/>
    </row>
    <row r="122" spans="2:22" ht="12.75">
      <c r="B122" s="268"/>
      <c r="C122" s="15"/>
      <c r="D122" s="269"/>
      <c r="E122" s="269"/>
      <c r="F122" s="269"/>
      <c r="G122" s="26"/>
      <c r="H122" s="26"/>
      <c r="I122" s="26"/>
      <c r="J122" s="26"/>
      <c r="K122" s="16"/>
      <c r="L122" s="12"/>
      <c r="M122" s="268"/>
      <c r="N122" s="15"/>
      <c r="O122" s="269"/>
      <c r="P122" s="269"/>
      <c r="Q122" s="269"/>
      <c r="R122" s="15"/>
      <c r="S122" s="15"/>
      <c r="T122" s="24"/>
      <c r="U122" s="25"/>
      <c r="V122" s="19"/>
    </row>
    <row r="123" spans="2:22" ht="12.75">
      <c r="B123" s="268"/>
      <c r="C123" s="15"/>
      <c r="D123" s="27"/>
      <c r="E123" s="28"/>
      <c r="F123" s="269"/>
      <c r="G123" s="26"/>
      <c r="H123" s="26"/>
      <c r="I123" s="26"/>
      <c r="J123" s="26"/>
      <c r="K123" s="14"/>
      <c r="L123" s="12"/>
      <c r="M123" s="268"/>
      <c r="N123" s="15"/>
      <c r="O123" s="269"/>
      <c r="P123" s="269"/>
      <c r="Q123" s="269"/>
      <c r="R123" s="26"/>
      <c r="S123" s="26"/>
      <c r="T123" s="26"/>
      <c r="U123" s="26"/>
      <c r="V123" s="19"/>
    </row>
    <row r="124" spans="2:22" ht="12.75">
      <c r="B124" s="24"/>
      <c r="C124" s="27"/>
      <c r="D124" s="28"/>
      <c r="E124" s="28"/>
      <c r="F124" s="269"/>
      <c r="G124" s="26"/>
      <c r="H124" s="26"/>
      <c r="I124" s="29"/>
      <c r="J124" s="26"/>
      <c r="K124" s="16"/>
      <c r="L124" s="12"/>
      <c r="M124" s="268"/>
      <c r="N124" s="15"/>
      <c r="O124" s="27"/>
      <c r="P124" s="28"/>
      <c r="Q124" s="269"/>
      <c r="R124" s="26"/>
      <c r="S124" s="26"/>
      <c r="T124" s="26"/>
      <c r="U124" s="26"/>
      <c r="V124" s="19"/>
    </row>
    <row r="125" spans="2:22" ht="12.75">
      <c r="B125" s="268"/>
      <c r="C125" s="15"/>
      <c r="D125" s="20"/>
      <c r="E125" s="21"/>
      <c r="F125" s="20"/>
      <c r="G125" s="22"/>
      <c r="H125" s="22"/>
      <c r="I125" s="23"/>
      <c r="J125" s="23"/>
      <c r="K125" s="16"/>
      <c r="L125" s="12"/>
      <c r="M125" s="24"/>
      <c r="N125" s="27"/>
      <c r="O125" s="28"/>
      <c r="P125" s="28"/>
      <c r="Q125" s="269"/>
      <c r="R125" s="26"/>
      <c r="S125" s="26"/>
      <c r="T125" s="29"/>
      <c r="U125" s="26"/>
      <c r="V125" s="19"/>
    </row>
    <row r="126" spans="2:22" ht="12.75" customHeight="1">
      <c r="B126" s="268"/>
      <c r="C126" s="15"/>
      <c r="D126" s="269"/>
      <c r="E126" s="269"/>
      <c r="F126" s="269"/>
      <c r="G126" s="15"/>
      <c r="H126" s="15"/>
      <c r="I126" s="24"/>
      <c r="J126" s="70"/>
      <c r="K126" s="16"/>
      <c r="L126" s="12"/>
      <c r="M126" s="24"/>
      <c r="N126" s="27"/>
      <c r="O126" s="28"/>
      <c r="P126" s="28"/>
      <c r="Q126" s="15"/>
      <c r="R126" s="26"/>
      <c r="S126" s="26"/>
      <c r="T126" s="29"/>
      <c r="U126" s="26"/>
      <c r="V126" s="19"/>
    </row>
    <row r="127" spans="2:22" ht="12.75">
      <c r="B127" s="268"/>
      <c r="C127" s="15"/>
      <c r="D127" s="269"/>
      <c r="E127" s="269"/>
      <c r="F127" s="269"/>
      <c r="G127" s="26"/>
      <c r="H127" s="26"/>
      <c r="I127" s="26"/>
      <c r="J127" s="26"/>
      <c r="K127" s="16"/>
      <c r="L127" s="12"/>
      <c r="M127" s="24"/>
      <c r="N127" s="27"/>
      <c r="O127" s="28"/>
      <c r="P127" s="28"/>
      <c r="Q127" s="15"/>
      <c r="R127" s="26"/>
      <c r="S127" s="26"/>
      <c r="T127" s="29"/>
      <c r="U127" s="26"/>
      <c r="V127" s="19"/>
    </row>
    <row r="128" spans="2:22" ht="36.75" customHeight="1">
      <c r="B128" s="268"/>
      <c r="C128" s="15"/>
      <c r="D128" s="27"/>
      <c r="E128" s="28"/>
      <c r="F128" s="269"/>
      <c r="G128" s="26"/>
      <c r="H128" s="26"/>
      <c r="I128" s="26"/>
      <c r="J128" s="26"/>
      <c r="K128" s="16"/>
      <c r="L128" s="12"/>
      <c r="M128" s="24"/>
      <c r="N128" s="27"/>
      <c r="O128" s="28"/>
      <c r="P128" s="28"/>
      <c r="Q128" s="15"/>
      <c r="R128" s="26"/>
      <c r="S128" s="26"/>
      <c r="T128" s="29"/>
      <c r="U128" s="26"/>
      <c r="V128" s="19"/>
    </row>
    <row r="129" spans="2:14" ht="15">
      <c r="B129" s="24"/>
      <c r="C129" s="27"/>
      <c r="D129" s="28"/>
      <c r="E129" s="28"/>
      <c r="F129" s="269"/>
      <c r="G129" s="26"/>
      <c r="H129" s="26"/>
      <c r="I129" s="29"/>
      <c r="J129" s="26"/>
      <c r="K129" s="16"/>
      <c r="L129" s="12"/>
      <c r="M129" s="11"/>
      <c r="N129" s="11"/>
    </row>
    <row r="130" spans="2:14" ht="15">
      <c r="B130" s="24"/>
      <c r="C130" s="27"/>
      <c r="D130" s="28"/>
      <c r="E130" s="28"/>
      <c r="F130" s="15"/>
      <c r="G130" s="26"/>
      <c r="H130" s="26"/>
      <c r="I130" s="29"/>
      <c r="J130" s="26"/>
      <c r="K130" s="16"/>
      <c r="L130" s="12"/>
      <c r="M130" s="11"/>
      <c r="N130" s="11"/>
    </row>
    <row r="131" spans="2:14" ht="38.25" customHeight="1">
      <c r="B131" s="25"/>
      <c r="C131" s="266"/>
      <c r="D131" s="266"/>
      <c r="E131" s="266"/>
      <c r="F131" s="266"/>
      <c r="G131" s="266"/>
      <c r="H131" s="266"/>
      <c r="I131" s="23"/>
      <c r="J131" s="25"/>
      <c r="K131" s="13"/>
      <c r="L131" s="12"/>
      <c r="M131" s="265"/>
      <c r="N131" s="265"/>
    </row>
    <row r="132" spans="2:14" ht="15">
      <c r="B132" s="69"/>
      <c r="C132" s="267"/>
      <c r="D132" s="267"/>
      <c r="E132" s="267"/>
      <c r="F132" s="267"/>
      <c r="G132" s="267"/>
      <c r="H132" s="267"/>
      <c r="I132" s="22"/>
      <c r="J132" s="22"/>
      <c r="K132" s="13"/>
      <c r="L132" s="12"/>
      <c r="M132" s="265" t="s">
        <v>74</v>
      </c>
      <c r="N132" s="265"/>
    </row>
    <row r="133" spans="2:14" ht="15">
      <c r="B133" s="268"/>
      <c r="C133" s="269"/>
      <c r="D133" s="20"/>
      <c r="E133" s="21"/>
      <c r="F133" s="20"/>
      <c r="G133" s="22"/>
      <c r="H133" s="22"/>
      <c r="I133" s="23"/>
      <c r="J133" s="66"/>
      <c r="K133" s="14"/>
      <c r="L133" s="12"/>
      <c r="M133" s="265"/>
      <c r="N133" s="265"/>
    </row>
    <row r="134" spans="2:14" ht="15">
      <c r="B134" s="268"/>
      <c r="C134" s="269"/>
      <c r="D134" s="15"/>
      <c r="E134" s="269"/>
      <c r="F134" s="65"/>
      <c r="G134" s="15"/>
      <c r="H134" s="15"/>
      <c r="I134" s="24"/>
      <c r="J134" s="25"/>
      <c r="K134" s="14"/>
      <c r="L134" s="12"/>
      <c r="M134" s="265"/>
      <c r="N134" s="265"/>
    </row>
    <row r="135" spans="2:14" ht="15">
      <c r="B135" s="268"/>
      <c r="C135" s="269"/>
      <c r="D135" s="15"/>
      <c r="E135" s="269"/>
      <c r="F135" s="27"/>
      <c r="G135" s="26"/>
      <c r="H135" s="26"/>
      <c r="I135" s="26"/>
      <c r="J135" s="26"/>
      <c r="K135" s="16"/>
      <c r="L135" s="12"/>
      <c r="M135" s="265"/>
      <c r="N135" s="265"/>
    </row>
    <row r="136" spans="2:14" ht="15">
      <c r="B136" s="268"/>
      <c r="C136" s="269"/>
      <c r="D136" s="27"/>
      <c r="E136" s="28"/>
      <c r="F136" s="26"/>
      <c r="G136" s="26"/>
      <c r="H136" s="26"/>
      <c r="I136" s="26"/>
      <c r="J136" s="26"/>
      <c r="K136" s="14"/>
      <c r="L136" s="12"/>
      <c r="M136" s="265"/>
      <c r="N136" s="265"/>
    </row>
    <row r="137" spans="2:14" ht="15">
      <c r="B137" s="268"/>
      <c r="C137" s="269"/>
      <c r="D137" s="20"/>
      <c r="E137" s="21"/>
      <c r="F137" s="20"/>
      <c r="G137" s="22"/>
      <c r="H137" s="22"/>
      <c r="I137" s="23"/>
      <c r="J137" s="66"/>
      <c r="K137" s="14"/>
      <c r="L137" s="12"/>
      <c r="M137" s="265"/>
      <c r="N137" s="265"/>
    </row>
    <row r="138" spans="2:14" ht="15">
      <c r="B138" s="268"/>
      <c r="C138" s="269"/>
      <c r="D138" s="269"/>
      <c r="E138" s="269"/>
      <c r="F138" s="65"/>
      <c r="G138" s="15"/>
      <c r="H138" s="15"/>
      <c r="I138" s="24"/>
      <c r="J138" s="25"/>
      <c r="K138" s="14"/>
      <c r="L138" s="12"/>
      <c r="M138" s="265"/>
      <c r="N138" s="265"/>
    </row>
    <row r="139" spans="2:14" ht="15">
      <c r="B139" s="268"/>
      <c r="C139" s="269"/>
      <c r="D139" s="269"/>
      <c r="E139" s="269"/>
      <c r="F139" s="27"/>
      <c r="G139" s="26"/>
      <c r="H139" s="26"/>
      <c r="I139" s="26"/>
      <c r="J139" s="26"/>
      <c r="K139" s="16"/>
      <c r="L139" s="12"/>
      <c r="M139" s="265"/>
      <c r="N139" s="265"/>
    </row>
    <row r="140" spans="2:14" ht="15">
      <c r="B140" s="268"/>
      <c r="C140" s="269"/>
      <c r="D140" s="27"/>
      <c r="E140" s="28"/>
      <c r="F140" s="26"/>
      <c r="G140" s="26"/>
      <c r="H140" s="26"/>
      <c r="I140" s="26"/>
      <c r="J140" s="26"/>
      <c r="K140" s="14"/>
      <c r="L140" s="12"/>
      <c r="M140" s="265"/>
      <c r="N140" s="265"/>
    </row>
    <row r="141" spans="2:14" ht="15">
      <c r="B141" s="24"/>
      <c r="C141" s="27"/>
      <c r="D141" s="28"/>
      <c r="E141" s="28"/>
      <c r="F141" s="28"/>
      <c r="G141" s="26"/>
      <c r="H141" s="26"/>
      <c r="I141" s="29"/>
      <c r="J141" s="26"/>
      <c r="K141" s="16"/>
      <c r="L141" s="12"/>
      <c r="M141" s="265"/>
      <c r="N141" s="265"/>
    </row>
    <row r="142" spans="2:14" ht="15">
      <c r="B142" s="17"/>
      <c r="C142" s="270"/>
      <c r="D142" s="270"/>
      <c r="E142" s="270"/>
      <c r="F142" s="270"/>
      <c r="G142" s="270"/>
      <c r="H142" s="18"/>
      <c r="I142" s="18"/>
      <c r="J142" s="18"/>
      <c r="K142" s="18"/>
      <c r="L142" s="12"/>
      <c r="M142" s="265"/>
      <c r="N142" s="265"/>
    </row>
    <row r="150" ht="12.75">
      <c r="G150" t="s">
        <v>74</v>
      </c>
    </row>
  </sheetData>
  <sheetProtection/>
  <mergeCells count="85">
    <mergeCell ref="A82:K82"/>
    <mergeCell ref="A83:K83"/>
    <mergeCell ref="P122:P123"/>
    <mergeCell ref="Q122:Q125"/>
    <mergeCell ref="B125:B128"/>
    <mergeCell ref="D126:D127"/>
    <mergeCell ref="E126:E127"/>
    <mergeCell ref="F126:F129"/>
    <mergeCell ref="B120:B123"/>
    <mergeCell ref="M120:N120"/>
    <mergeCell ref="E121:E122"/>
    <mergeCell ref="O122:O123"/>
    <mergeCell ref="M141:N141"/>
    <mergeCell ref="C142:G142"/>
    <mergeCell ref="M142:N142"/>
    <mergeCell ref="F121:F124"/>
    <mergeCell ref="M121:M124"/>
    <mergeCell ref="C131:H131"/>
    <mergeCell ref="M131:N131"/>
    <mergeCell ref="C132:H132"/>
    <mergeCell ref="M132:N132"/>
    <mergeCell ref="D121:D122"/>
    <mergeCell ref="B137:B140"/>
    <mergeCell ref="C137:C140"/>
    <mergeCell ref="M137:N137"/>
    <mergeCell ref="D138:D139"/>
    <mergeCell ref="E138:E139"/>
    <mergeCell ref="M138:N138"/>
    <mergeCell ref="M139:N139"/>
    <mergeCell ref="M140:N140"/>
    <mergeCell ref="B133:B136"/>
    <mergeCell ref="C133:C136"/>
    <mergeCell ref="M133:N133"/>
    <mergeCell ref="E134:E135"/>
    <mergeCell ref="M134:N134"/>
    <mergeCell ref="M135:N135"/>
    <mergeCell ref="M136:N136"/>
    <mergeCell ref="M115:N115"/>
    <mergeCell ref="M116:N116"/>
    <mergeCell ref="M117:N117"/>
    <mergeCell ref="C118:H118"/>
    <mergeCell ref="M118:N118"/>
    <mergeCell ref="C119:H119"/>
    <mergeCell ref="M119:N119"/>
    <mergeCell ref="M113:N113"/>
    <mergeCell ref="B114:M114"/>
    <mergeCell ref="A52:D52"/>
    <mergeCell ref="A26:A29"/>
    <mergeCell ref="B26:G26"/>
    <mergeCell ref="A53:D53"/>
    <mergeCell ref="B37:E37"/>
    <mergeCell ref="A50:D50"/>
    <mergeCell ref="A51:D51"/>
    <mergeCell ref="C45:C46"/>
    <mergeCell ref="B21:E21"/>
    <mergeCell ref="B22:E22"/>
    <mergeCell ref="L31:L32"/>
    <mergeCell ref="M31:M32"/>
    <mergeCell ref="H26:I28"/>
    <mergeCell ref="B27:D27"/>
    <mergeCell ref="B28:B29"/>
    <mergeCell ref="E28:E29"/>
    <mergeCell ref="F28:F29"/>
    <mergeCell ref="G28:G29"/>
    <mergeCell ref="B45:B47"/>
    <mergeCell ref="A36:D36"/>
    <mergeCell ref="E39:E40"/>
    <mergeCell ref="F39:F40"/>
    <mergeCell ref="G39:G40"/>
    <mergeCell ref="H39:H40"/>
    <mergeCell ref="I39:J39"/>
    <mergeCell ref="J33:J34"/>
    <mergeCell ref="K33:K34"/>
    <mergeCell ref="L33:L34"/>
    <mergeCell ref="M33:M34"/>
    <mergeCell ref="N33:N34"/>
    <mergeCell ref="B24:K24"/>
    <mergeCell ref="C28:D28"/>
    <mergeCell ref="N31:N32"/>
    <mergeCell ref="J31:J32"/>
    <mergeCell ref="K31:K32"/>
    <mergeCell ref="J26:K28"/>
    <mergeCell ref="L26:L29"/>
    <mergeCell ref="M26:M29"/>
    <mergeCell ref="N26:N29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K31:N31 C45 K33:N3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31 H31:I34 J33"/>
    <dataValidation type="decimal" allowBlank="1" showErrorMessage="1" errorTitle="Ошибка" error="Допускается ввод только неотрицательных чисел!" sqref="B31:G34">
      <formula1>0</formula1>
      <formula2>9.99999999999999E+23</formula2>
    </dataValidation>
  </dataValidations>
  <hyperlinks>
    <hyperlink ref="C10" r:id="rId1" display="TalashmanovAV@stw.ru"/>
    <hyperlink ref="M31" r:id="rId2" display="WWW.pravo.gov66.ru"/>
    <hyperlink ref="C45" r:id="rId3" display="WWW.pravo.gov66.ru"/>
    <hyperlink ref="M33" r:id="rId4" display="WWW.pravo.gov66.ru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Сяткина Екатерина Васильевна</cp:lastModifiedBy>
  <dcterms:created xsi:type="dcterms:W3CDTF">2014-01-06T07:21:08Z</dcterms:created>
  <dcterms:modified xsi:type="dcterms:W3CDTF">2017-01-26T11:24:02Z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